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出納室\予算・決算\ホームページ掲載資料\審査支払部門のコストを示す財務情報\HP用\"/>
    </mc:Choice>
  </mc:AlternateContent>
  <bookViews>
    <workbookView xWindow="0" yWindow="0" windowWidth="19200" windowHeight="11610" tabRatio="886"/>
  </bookViews>
  <sheets>
    <sheet name="31年度予算" sheetId="35" r:id="rId1"/>
    <sheet name="30年度予算" sheetId="33" r:id="rId2"/>
    <sheet name="30年度決算" sheetId="34" r:id="rId3"/>
    <sheet name="29年度予算" sheetId="27" r:id="rId4"/>
    <sheet name="29年度決算" sheetId="32" r:id="rId5"/>
    <sheet name="28年度予算" sheetId="28" r:id="rId6"/>
    <sheet name="28年度決算" sheetId="30" r:id="rId7"/>
    <sheet name="27年度予算" sheetId="26" r:id="rId8"/>
    <sheet name="27年度決算" sheetId="31" r:id="rId9"/>
    <sheet name="26年度予算" sheetId="21" r:id="rId10"/>
    <sheet name="26年度決算" sheetId="23" r:id="rId11"/>
    <sheet name="25年度予算 " sheetId="20" r:id="rId12"/>
    <sheet name="25年度決算" sheetId="22" r:id="rId13"/>
  </sheets>
  <definedNames>
    <definedName name="_xlnm.Print_Area" localSheetId="11">'25年度予算 '!$A$1:$D$97</definedName>
    <definedName name="_xlnm.Print_Area" localSheetId="9">'26年度予算'!$A$1:$D$98</definedName>
    <definedName name="_xlnm.Print_Area" localSheetId="6">'28年度決算'!$A$1:$J$101</definedName>
    <definedName name="_xlnm.Print_Area" localSheetId="4">'29年度決算'!$A$1:$J$102</definedName>
    <definedName name="_xlnm.Print_Area" localSheetId="2">'30年度決算'!$A$1:$J$102</definedName>
  </definedNames>
  <calcPr calcId="152511"/>
</workbook>
</file>

<file path=xl/calcChain.xml><?xml version="1.0" encoding="utf-8"?>
<calcChain xmlns="http://schemas.openxmlformats.org/spreadsheetml/2006/main">
  <c r="I94" i="31" l="1"/>
  <c r="G94" i="31"/>
  <c r="G93" i="31"/>
  <c r="I93" i="31" s="1"/>
  <c r="I94" i="30"/>
  <c r="G94" i="30"/>
  <c r="G93" i="30"/>
  <c r="I93" i="30" s="1"/>
  <c r="A97" i="28" l="1"/>
  <c r="A33" i="28"/>
  <c r="A97" i="26"/>
  <c r="A33" i="26"/>
  <c r="I48" i="22" l="1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G30" i="22"/>
  <c r="G79" i="22"/>
  <c r="I79" i="22"/>
  <c r="G32" i="23" l="1"/>
  <c r="E50" i="23"/>
  <c r="F99" i="23" l="1"/>
  <c r="E99" i="23"/>
  <c r="I98" i="23"/>
  <c r="G98" i="23"/>
  <c r="I97" i="23"/>
  <c r="G97" i="23"/>
  <c r="I96" i="23"/>
  <c r="G96" i="23"/>
  <c r="I95" i="23"/>
  <c r="G95" i="23"/>
  <c r="I94" i="23"/>
  <c r="G94" i="23"/>
  <c r="I93" i="23"/>
  <c r="G93" i="23"/>
  <c r="I92" i="23"/>
  <c r="G92" i="23"/>
  <c r="I91" i="23"/>
  <c r="G91" i="23"/>
  <c r="I90" i="23"/>
  <c r="G90" i="23"/>
  <c r="I89" i="23"/>
  <c r="G89" i="23"/>
  <c r="I88" i="23"/>
  <c r="G88" i="23"/>
  <c r="I87" i="23"/>
  <c r="G87" i="23"/>
  <c r="I86" i="23"/>
  <c r="G86" i="23"/>
  <c r="I85" i="23"/>
  <c r="G85" i="23"/>
  <c r="I84" i="23"/>
  <c r="G84" i="23"/>
  <c r="I83" i="23"/>
  <c r="G83" i="23"/>
  <c r="I82" i="23"/>
  <c r="G82" i="23"/>
  <c r="I81" i="23"/>
  <c r="G81" i="23"/>
  <c r="I80" i="23"/>
  <c r="G80" i="23"/>
  <c r="H76" i="23"/>
  <c r="G76" i="23"/>
  <c r="F76" i="23"/>
  <c r="E76" i="23"/>
  <c r="J75" i="23"/>
  <c r="I75" i="23"/>
  <c r="J74" i="23"/>
  <c r="I74" i="23"/>
  <c r="J73" i="23"/>
  <c r="I73" i="23"/>
  <c r="J72" i="23"/>
  <c r="I72" i="23"/>
  <c r="J71" i="23"/>
  <c r="I71" i="23"/>
  <c r="J70" i="23"/>
  <c r="I70" i="23"/>
  <c r="J69" i="23"/>
  <c r="I69" i="23"/>
  <c r="J68" i="23"/>
  <c r="I68" i="23"/>
  <c r="J67" i="23"/>
  <c r="I67" i="23"/>
  <c r="J66" i="23"/>
  <c r="I66" i="23"/>
  <c r="J65" i="23"/>
  <c r="I65" i="23"/>
  <c r="J64" i="23"/>
  <c r="I64" i="23"/>
  <c r="J63" i="23"/>
  <c r="I63" i="23"/>
  <c r="J62" i="23"/>
  <c r="I62" i="23"/>
  <c r="J61" i="23"/>
  <c r="I61" i="23"/>
  <c r="J60" i="23"/>
  <c r="I60" i="23"/>
  <c r="F50" i="23"/>
  <c r="I50" i="23" s="1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1" i="23"/>
  <c r="G30" i="23"/>
  <c r="H26" i="23"/>
  <c r="G26" i="23"/>
  <c r="F26" i="23"/>
  <c r="E26" i="23"/>
  <c r="J25" i="23"/>
  <c r="I25" i="23"/>
  <c r="J24" i="23"/>
  <c r="I24" i="23"/>
  <c r="J23" i="23"/>
  <c r="I23" i="23"/>
  <c r="J22" i="23"/>
  <c r="I22" i="23"/>
  <c r="J21" i="23"/>
  <c r="I21" i="23"/>
  <c r="J20" i="23"/>
  <c r="I20" i="23"/>
  <c r="J19" i="23"/>
  <c r="I19" i="23"/>
  <c r="J18" i="23"/>
  <c r="I18" i="23"/>
  <c r="J17" i="23"/>
  <c r="I17" i="23"/>
  <c r="J16" i="23"/>
  <c r="I16" i="23"/>
  <c r="J15" i="23"/>
  <c r="I15" i="23"/>
  <c r="J14" i="23"/>
  <c r="I14" i="23"/>
  <c r="J13" i="23"/>
  <c r="I13" i="23"/>
  <c r="J12" i="23"/>
  <c r="I12" i="23"/>
  <c r="J11" i="23"/>
  <c r="I11" i="23"/>
  <c r="J10" i="23"/>
  <c r="I10" i="23"/>
  <c r="J9" i="23"/>
  <c r="I9" i="23"/>
  <c r="J8" i="23"/>
  <c r="I8" i="23"/>
  <c r="J7" i="23"/>
  <c r="I7" i="23"/>
  <c r="J26" i="23" l="1"/>
  <c r="J76" i="23"/>
  <c r="I99" i="23"/>
  <c r="I76" i="23"/>
  <c r="G50" i="23"/>
  <c r="I26" i="23"/>
  <c r="G99" i="23"/>
  <c r="F98" i="22"/>
  <c r="E98" i="22"/>
  <c r="G98" i="22" s="1"/>
  <c r="I97" i="22"/>
  <c r="G97" i="22"/>
  <c r="I96" i="22"/>
  <c r="G96" i="22"/>
  <c r="I95" i="22"/>
  <c r="G95" i="22"/>
  <c r="I94" i="22"/>
  <c r="G94" i="22"/>
  <c r="I93" i="22"/>
  <c r="G93" i="22"/>
  <c r="I92" i="22"/>
  <c r="G92" i="22"/>
  <c r="I91" i="22"/>
  <c r="G91" i="22"/>
  <c r="I90" i="22"/>
  <c r="G90" i="22"/>
  <c r="I89" i="22"/>
  <c r="G89" i="22"/>
  <c r="I88" i="22"/>
  <c r="G88" i="22"/>
  <c r="I87" i="22"/>
  <c r="G87" i="22"/>
  <c r="I86" i="22"/>
  <c r="G86" i="22"/>
  <c r="I85" i="22"/>
  <c r="G85" i="22"/>
  <c r="I84" i="22"/>
  <c r="G84" i="22"/>
  <c r="I83" i="22"/>
  <c r="G83" i="22"/>
  <c r="I82" i="22"/>
  <c r="G82" i="22"/>
  <c r="I81" i="22"/>
  <c r="G81" i="22"/>
  <c r="I80" i="22"/>
  <c r="G80" i="22"/>
  <c r="I75" i="22"/>
  <c r="H75" i="22"/>
  <c r="G75" i="22"/>
  <c r="F75" i="22"/>
  <c r="E75" i="22"/>
  <c r="J74" i="22"/>
  <c r="I74" i="22"/>
  <c r="J73" i="22"/>
  <c r="I73" i="22"/>
  <c r="J72" i="22"/>
  <c r="I72" i="22"/>
  <c r="J71" i="22"/>
  <c r="I71" i="22"/>
  <c r="J70" i="22"/>
  <c r="I70" i="22"/>
  <c r="J69" i="22"/>
  <c r="I69" i="22"/>
  <c r="J68" i="22"/>
  <c r="I68" i="22"/>
  <c r="J67" i="22"/>
  <c r="I67" i="22"/>
  <c r="J66" i="22"/>
  <c r="I66" i="22"/>
  <c r="J65" i="22"/>
  <c r="I65" i="22"/>
  <c r="J64" i="22"/>
  <c r="I64" i="22"/>
  <c r="J63" i="22"/>
  <c r="I63" i="22"/>
  <c r="J62" i="22"/>
  <c r="I62" i="22"/>
  <c r="J61" i="22"/>
  <c r="I61" i="22"/>
  <c r="J60" i="22"/>
  <c r="I60" i="22"/>
  <c r="J59" i="22"/>
  <c r="I59" i="22"/>
  <c r="F49" i="22"/>
  <c r="E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H26" i="22"/>
  <c r="G26" i="22"/>
  <c r="J26" i="22" s="1"/>
  <c r="F26" i="22"/>
  <c r="I26" i="22" s="1"/>
  <c r="E26" i="22"/>
  <c r="J25" i="22"/>
  <c r="I25" i="22"/>
  <c r="J24" i="22"/>
  <c r="I24" i="22"/>
  <c r="J23" i="22"/>
  <c r="I23" i="22"/>
  <c r="J22" i="22"/>
  <c r="I22" i="22"/>
  <c r="J21" i="22"/>
  <c r="I21" i="22"/>
  <c r="J20" i="22"/>
  <c r="I20" i="22"/>
  <c r="J19" i="22"/>
  <c r="I19" i="22"/>
  <c r="J18" i="22"/>
  <c r="I18" i="22"/>
  <c r="J17" i="22"/>
  <c r="I17" i="22"/>
  <c r="J16" i="22"/>
  <c r="I16" i="22"/>
  <c r="J15" i="22"/>
  <c r="I15" i="22"/>
  <c r="J14" i="22"/>
  <c r="I14" i="22"/>
  <c r="J13" i="22"/>
  <c r="I13" i="22"/>
  <c r="J12" i="22"/>
  <c r="I12" i="22"/>
  <c r="J11" i="22"/>
  <c r="I11" i="22"/>
  <c r="J10" i="22"/>
  <c r="I10" i="22"/>
  <c r="J9" i="22"/>
  <c r="I9" i="22"/>
  <c r="J8" i="22"/>
  <c r="I8" i="22"/>
  <c r="J7" i="22"/>
  <c r="I7" i="22"/>
  <c r="I98" i="22" l="1"/>
  <c r="G49" i="22"/>
  <c r="I49" i="22"/>
  <c r="J75" i="22"/>
  <c r="D29" i="21"/>
  <c r="D95" i="21"/>
  <c r="D93" i="21"/>
  <c r="D91" i="21"/>
  <c r="D89" i="21"/>
  <c r="D87" i="21"/>
  <c r="D85" i="21"/>
  <c r="D83" i="21"/>
  <c r="D81" i="21"/>
  <c r="D78" i="21"/>
  <c r="D71" i="21"/>
  <c r="D69" i="21"/>
  <c r="D66" i="21"/>
  <c r="D64" i="21"/>
  <c r="D61" i="21"/>
  <c r="D59" i="21"/>
  <c r="D57" i="21"/>
  <c r="D73" i="21" s="1"/>
  <c r="D47" i="21"/>
  <c r="D45" i="21"/>
  <c r="D43" i="21"/>
  <c r="D41" i="21"/>
  <c r="D39" i="21"/>
  <c r="D37" i="21"/>
  <c r="D35" i="21"/>
  <c r="D33" i="21"/>
  <c r="D22" i="21"/>
  <c r="D20" i="21"/>
  <c r="D17" i="21"/>
  <c r="D15" i="21"/>
  <c r="D13" i="21"/>
  <c r="D10" i="21"/>
  <c r="D8" i="21"/>
  <c r="D5" i="21"/>
  <c r="D68" i="20"/>
  <c r="D65" i="20"/>
  <c r="D94" i="20"/>
  <c r="D92" i="20"/>
  <c r="D90" i="20"/>
  <c r="D88" i="20"/>
  <c r="D86" i="20"/>
  <c r="D84" i="20"/>
  <c r="D82" i="20"/>
  <c r="D80" i="20"/>
  <c r="D77" i="20"/>
  <c r="D70" i="20"/>
  <c r="D63" i="20"/>
  <c r="D60" i="20"/>
  <c r="D58" i="20"/>
  <c r="D56" i="20"/>
  <c r="D46" i="20"/>
  <c r="D44" i="20"/>
  <c r="D42" i="20"/>
  <c r="D40" i="20"/>
  <c r="D38" i="20"/>
  <c r="D36" i="20"/>
  <c r="D34" i="20"/>
  <c r="D32" i="20"/>
  <c r="D29" i="20"/>
  <c r="D22" i="20"/>
  <c r="D20" i="20"/>
  <c r="D17" i="20"/>
  <c r="D15" i="20"/>
  <c r="D13" i="20"/>
  <c r="D10" i="20"/>
  <c r="D8" i="20"/>
  <c r="D5" i="20"/>
  <c r="D96" i="20"/>
  <c r="D72" i="20"/>
  <c r="D48" i="20"/>
  <c r="D24" i="20"/>
  <c r="D97" i="21"/>
  <c r="D49" i="21"/>
  <c r="D24" i="21"/>
</calcChain>
</file>

<file path=xl/sharedStrings.xml><?xml version="1.0" encoding="utf-8"?>
<sst xmlns="http://schemas.openxmlformats.org/spreadsheetml/2006/main" count="1440" uniqueCount="159">
  <si>
    <t>歳入</t>
    <rPh sb="0" eb="2">
      <t>サイニュウ</t>
    </rPh>
    <phoneticPr fontId="4"/>
  </si>
  <si>
    <t>（単価：千円）</t>
    <rPh sb="1" eb="3">
      <t>タンカ</t>
    </rPh>
    <rPh sb="4" eb="6">
      <t>センエン</t>
    </rPh>
    <phoneticPr fontId="4"/>
  </si>
  <si>
    <t>款</t>
    <rPh sb="0" eb="1">
      <t>カン</t>
    </rPh>
    <phoneticPr fontId="4"/>
  </si>
  <si>
    <t>項</t>
    <rPh sb="0" eb="1">
      <t>コウ</t>
    </rPh>
    <phoneticPr fontId="4"/>
  </si>
  <si>
    <t>金　　　額</t>
    <rPh sb="0" eb="1">
      <t>キン</t>
    </rPh>
    <rPh sb="4" eb="5">
      <t>ガク</t>
    </rPh>
    <phoneticPr fontId="4"/>
  </si>
  <si>
    <t>１　手数料</t>
    <rPh sb="2" eb="5">
      <t>テスウリョウ</t>
    </rPh>
    <phoneticPr fontId="4"/>
  </si>
  <si>
    <t>２　事務費</t>
    <rPh sb="2" eb="5">
      <t>ジムヒ</t>
    </rPh>
    <phoneticPr fontId="4"/>
  </si>
  <si>
    <t>２　国庫支出金</t>
    <rPh sb="2" eb="4">
      <t>コッコ</t>
    </rPh>
    <rPh sb="4" eb="6">
      <t>シシュツ</t>
    </rPh>
    <rPh sb="6" eb="7">
      <t>キン</t>
    </rPh>
    <phoneticPr fontId="4"/>
  </si>
  <si>
    <t>１　国庫支補助金</t>
    <rPh sb="2" eb="4">
      <t>コッコ</t>
    </rPh>
    <rPh sb="4" eb="5">
      <t>ササ</t>
    </rPh>
    <rPh sb="5" eb="8">
      <t>ホジョキン</t>
    </rPh>
    <phoneticPr fontId="4"/>
  </si>
  <si>
    <t>３　都（道府県）支出金</t>
    <rPh sb="2" eb="3">
      <t>ミヤコ</t>
    </rPh>
    <rPh sb="4" eb="7">
      <t>ドウフケン</t>
    </rPh>
    <rPh sb="8" eb="11">
      <t>シシュツキン</t>
    </rPh>
    <phoneticPr fontId="4"/>
  </si>
  <si>
    <t>４　財産収入</t>
    <rPh sb="2" eb="4">
      <t>ザイサン</t>
    </rPh>
    <rPh sb="4" eb="6">
      <t>シュウニュウ</t>
    </rPh>
    <phoneticPr fontId="4"/>
  </si>
  <si>
    <t>５　繰入金</t>
    <rPh sb="2" eb="4">
      <t>クリイレ</t>
    </rPh>
    <rPh sb="4" eb="5">
      <t>キン</t>
    </rPh>
    <phoneticPr fontId="4"/>
  </si>
  <si>
    <t>１　他会計繰入金</t>
    <rPh sb="2" eb="3">
      <t>ホカ</t>
    </rPh>
    <rPh sb="3" eb="5">
      <t>カイケイ</t>
    </rPh>
    <rPh sb="5" eb="7">
      <t>クリイレ</t>
    </rPh>
    <rPh sb="7" eb="8">
      <t>キン</t>
    </rPh>
    <phoneticPr fontId="4"/>
  </si>
  <si>
    <t>２　積立金繰入金</t>
    <rPh sb="2" eb="4">
      <t>ツミタテ</t>
    </rPh>
    <rPh sb="4" eb="5">
      <t>キン</t>
    </rPh>
    <rPh sb="5" eb="7">
      <t>クリイレ</t>
    </rPh>
    <rPh sb="7" eb="8">
      <t>キン</t>
    </rPh>
    <phoneticPr fontId="4"/>
  </si>
  <si>
    <t>７　諸収入</t>
    <rPh sb="2" eb="3">
      <t>ショ</t>
    </rPh>
    <rPh sb="3" eb="5">
      <t>シュウニュウ</t>
    </rPh>
    <phoneticPr fontId="4"/>
  </si>
  <si>
    <t>１　諸収入</t>
    <rPh sb="2" eb="3">
      <t>ショ</t>
    </rPh>
    <rPh sb="3" eb="5">
      <t>シュウニュウ</t>
    </rPh>
    <phoneticPr fontId="4"/>
  </si>
  <si>
    <t>歳入合計</t>
    <rPh sb="0" eb="2">
      <t>サイニュウ</t>
    </rPh>
    <rPh sb="2" eb="4">
      <t>ゴウケイ</t>
    </rPh>
    <phoneticPr fontId="4"/>
  </si>
  <si>
    <t>歳出</t>
    <rPh sb="0" eb="2">
      <t>サイシュツ</t>
    </rPh>
    <phoneticPr fontId="4"/>
  </si>
  <si>
    <t>（単価：千円）</t>
    <rPh sb="1" eb="3">
      <t>タンカ</t>
    </rPh>
    <phoneticPr fontId="4"/>
  </si>
  <si>
    <t>１　総務費</t>
    <rPh sb="2" eb="5">
      <t>ソウムヒ</t>
    </rPh>
    <phoneticPr fontId="4"/>
  </si>
  <si>
    <t>２　審査委員会費</t>
    <rPh sb="2" eb="4">
      <t>シンサ</t>
    </rPh>
    <rPh sb="4" eb="6">
      <t>イイン</t>
    </rPh>
    <rPh sb="6" eb="8">
      <t>カイヒ</t>
    </rPh>
    <phoneticPr fontId="4"/>
  </si>
  <si>
    <t>１　審査委員会費</t>
    <rPh sb="2" eb="4">
      <t>シンサ</t>
    </rPh>
    <rPh sb="4" eb="6">
      <t>イイン</t>
    </rPh>
    <rPh sb="6" eb="8">
      <t>カイヒ</t>
    </rPh>
    <phoneticPr fontId="4"/>
  </si>
  <si>
    <t>３　特別審査負担金</t>
    <rPh sb="2" eb="4">
      <t>トクベツ</t>
    </rPh>
    <rPh sb="4" eb="6">
      <t>シンサ</t>
    </rPh>
    <rPh sb="6" eb="9">
      <t>フタンキン</t>
    </rPh>
    <phoneticPr fontId="4"/>
  </si>
  <si>
    <t>４　ﾚｾﾌﾟﾄ電算処理ｼｽﾃﾑ特別分担金</t>
    <rPh sb="6" eb="8">
      <t>デンサン</t>
    </rPh>
    <rPh sb="8" eb="11">
      <t>ショリ</t>
    </rPh>
    <rPh sb="14" eb="16">
      <t>トクベツ</t>
    </rPh>
    <rPh sb="16" eb="19">
      <t>ブンタンキン</t>
    </rPh>
    <phoneticPr fontId="4"/>
  </si>
  <si>
    <t>１　ﾚｾﾌﾟﾄ電算処理ｼｽﾃﾑ特別分担金</t>
    <rPh sb="6" eb="8">
      <t>デンサン</t>
    </rPh>
    <rPh sb="8" eb="11">
      <t>ショリ</t>
    </rPh>
    <rPh sb="14" eb="16">
      <t>トクベツ</t>
    </rPh>
    <rPh sb="16" eb="19">
      <t>ブンタンキン</t>
    </rPh>
    <phoneticPr fontId="4"/>
  </si>
  <si>
    <t>５　積立金</t>
    <rPh sb="2" eb="4">
      <t>ツミタテ</t>
    </rPh>
    <rPh sb="4" eb="5">
      <t>キン</t>
    </rPh>
    <phoneticPr fontId="4"/>
  </si>
  <si>
    <t>６　ﾚｾﾌﾟﾄ電算処理ｼｽﾃﾑ費</t>
    <rPh sb="15" eb="16">
      <t>ヒ</t>
    </rPh>
    <phoneticPr fontId="4"/>
  </si>
  <si>
    <t>歳出合計</t>
    <rPh sb="0" eb="2">
      <t>サイシュツ</t>
    </rPh>
    <rPh sb="2" eb="4">
      <t>ゴウケイ</t>
    </rPh>
    <phoneticPr fontId="4"/>
  </si>
  <si>
    <t>１　国庫補助金</t>
    <rPh sb="2" eb="4">
      <t>コッコ</t>
    </rPh>
    <rPh sb="4" eb="7">
      <t>ホジョキン</t>
    </rPh>
    <phoneticPr fontId="4"/>
  </si>
  <si>
    <t>１　積立金</t>
    <rPh sb="2" eb="4">
      <t>ツミタテ</t>
    </rPh>
    <rPh sb="4" eb="5">
      <t>キン</t>
    </rPh>
    <phoneticPr fontId="4"/>
  </si>
  <si>
    <t>（業務勘定）</t>
    <phoneticPr fontId="4"/>
  </si>
  <si>
    <t>６　繰越金</t>
    <phoneticPr fontId="4"/>
  </si>
  <si>
    <t>１　繰越金</t>
    <phoneticPr fontId="4"/>
  </si>
  <si>
    <t>１　特別審査負担金</t>
    <phoneticPr fontId="4"/>
  </si>
  <si>
    <t>１　ﾚｾﾌﾟﾄ電算処理ｼｽﾃﾑ費</t>
    <phoneticPr fontId="4"/>
  </si>
  <si>
    <t>１　予備費</t>
    <phoneticPr fontId="4"/>
  </si>
  <si>
    <t>１　諸収入</t>
    <phoneticPr fontId="4"/>
  </si>
  <si>
    <t>１　県補助金</t>
    <phoneticPr fontId="4"/>
  </si>
  <si>
    <t>２　県支出金</t>
    <rPh sb="2" eb="3">
      <t>ケン</t>
    </rPh>
    <rPh sb="3" eb="6">
      <t>シシュツキン</t>
    </rPh>
    <phoneticPr fontId="4"/>
  </si>
  <si>
    <t>４　分担金</t>
    <rPh sb="2" eb="5">
      <t>ブンタンキン</t>
    </rPh>
    <phoneticPr fontId="4"/>
  </si>
  <si>
    <t>５　財産収入</t>
    <rPh sb="2" eb="4">
      <t>ザイサン</t>
    </rPh>
    <rPh sb="4" eb="6">
      <t>シュウニュウ</t>
    </rPh>
    <phoneticPr fontId="4"/>
  </si>
  <si>
    <t>１　分担金</t>
    <rPh sb="2" eb="5">
      <t>ブンタンキン</t>
    </rPh>
    <phoneticPr fontId="4"/>
  </si>
  <si>
    <t>１　財産売払収入</t>
    <rPh sb="2" eb="4">
      <t>ザイサン</t>
    </rPh>
    <rPh sb="4" eb="5">
      <t>ウリ</t>
    </rPh>
    <rPh sb="5" eb="6">
      <t>バライ</t>
    </rPh>
    <rPh sb="6" eb="8">
      <t>シュウニュウ</t>
    </rPh>
    <phoneticPr fontId="4"/>
  </si>
  <si>
    <t>６　繰入金</t>
    <rPh sb="2" eb="4">
      <t>クリイレ</t>
    </rPh>
    <rPh sb="4" eb="5">
      <t>キン</t>
    </rPh>
    <phoneticPr fontId="4"/>
  </si>
  <si>
    <t>７　繰越金</t>
    <phoneticPr fontId="4"/>
  </si>
  <si>
    <t>８　諸収入</t>
    <rPh sb="2" eb="3">
      <t>ショ</t>
    </rPh>
    <rPh sb="3" eb="5">
      <t>シュウニュウ</t>
    </rPh>
    <phoneticPr fontId="4"/>
  </si>
  <si>
    <t>１　審査支払管理費</t>
  </si>
  <si>
    <t>２　共同処理管理費</t>
    <rPh sb="2" eb="4">
      <t>キョウドウ</t>
    </rPh>
    <rPh sb="4" eb="6">
      <t>ショリ</t>
    </rPh>
    <rPh sb="6" eb="9">
      <t>カンリヒ</t>
    </rPh>
    <phoneticPr fontId="4"/>
  </si>
  <si>
    <t>７　借入金償還金</t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</si>
  <si>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８　諸支出金</t>
    <rPh sb="2" eb="3">
      <t>ショ</t>
    </rPh>
    <rPh sb="3" eb="6">
      <t>シシュツキン</t>
    </rPh>
    <phoneticPr fontId="4"/>
  </si>
  <si>
    <t>１　借入金償還金</t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</si>
  <si>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１　諸支出金</t>
    <rPh sb="2" eb="3">
      <t>ショ</t>
    </rPh>
    <rPh sb="3" eb="6">
      <t>シシュツキン</t>
    </rPh>
    <phoneticPr fontId="4"/>
  </si>
  <si>
    <t>１　財産売払収入</t>
    <rPh sb="2" eb="4">
      <t>ザイサン</t>
    </rPh>
    <rPh sb="4" eb="5">
      <t>バイ</t>
    </rPh>
    <rPh sb="5" eb="6">
      <t>バライ</t>
    </rPh>
    <rPh sb="6" eb="8">
      <t>シュウニュウ</t>
    </rPh>
    <phoneticPr fontId="4"/>
  </si>
  <si>
    <t>９　予備費</t>
    <rPh sb="2" eb="5">
      <t>ヨビヒ</t>
    </rPh>
    <phoneticPr fontId="4"/>
  </si>
  <si>
    <t>２　電算処理管理費</t>
    <rPh sb="2" eb="4">
      <t>デンサン</t>
    </rPh>
    <rPh sb="4" eb="6">
      <t>ショリ</t>
    </rPh>
    <rPh sb="6" eb="9">
      <t>カンリヒ</t>
    </rPh>
    <phoneticPr fontId="4"/>
  </si>
  <si>
    <t>平成２５年度　香川県（都道府）国民健康保険団体連合会
国民健康保険診療報酬審査支払特別会計歳入歳出予算</t>
    <rPh sb="0" eb="2">
      <t>ヘイセイ</t>
    </rPh>
    <rPh sb="4" eb="5">
      <t>ネン</t>
    </rPh>
    <rPh sb="5" eb="6">
      <t>ド</t>
    </rPh>
    <rPh sb="7" eb="9">
      <t>カガワ</t>
    </rPh>
    <rPh sb="9" eb="10">
      <t>ケン</t>
    </rPh>
    <rPh sb="11" eb="12">
      <t>ミヤコ</t>
    </rPh>
    <rPh sb="12" eb="13">
      <t>ミチ</t>
    </rPh>
    <rPh sb="13" eb="14">
      <t>フ</t>
    </rPh>
    <rPh sb="15" eb="26">
      <t>コ</t>
    </rPh>
    <rPh sb="27" eb="29">
      <t>コクミン</t>
    </rPh>
    <rPh sb="29" eb="31">
      <t>ケンコウ</t>
    </rPh>
    <rPh sb="31" eb="33">
      <t>ホケン</t>
    </rPh>
    <rPh sb="33" eb="35">
      <t>シンリョウ</t>
    </rPh>
    <rPh sb="35" eb="37">
      <t>ホウシュウ</t>
    </rPh>
    <rPh sb="37" eb="39">
      <t>シンサ</t>
    </rPh>
    <rPh sb="39" eb="41">
      <t>シハライ</t>
    </rPh>
    <rPh sb="41" eb="43">
      <t>トクベツ</t>
    </rPh>
    <rPh sb="43" eb="45">
      <t>カイケイ</t>
    </rPh>
    <rPh sb="45" eb="47">
      <t>サイニュウ</t>
    </rPh>
    <rPh sb="47" eb="49">
      <t>サイシュツ</t>
    </rPh>
    <rPh sb="49" eb="51">
      <t>ヨサン</t>
    </rPh>
    <phoneticPr fontId="4"/>
  </si>
  <si>
    <t>平成２５年度　香川県（都道府）国民健康保険団体連合会
後期高齢者医療事業関係業務特別会計歳入歳出予算</t>
    <rPh sb="0" eb="2">
      <t>ヘイセイ</t>
    </rPh>
    <rPh sb="4" eb="5">
      <t>ネン</t>
    </rPh>
    <rPh sb="5" eb="6">
      <t>ド</t>
    </rPh>
    <rPh sb="7" eb="9">
      <t>カガワ</t>
    </rPh>
    <rPh sb="9" eb="10">
      <t>ケン</t>
    </rPh>
    <rPh sb="11" eb="12">
      <t>ミヤコ</t>
    </rPh>
    <rPh sb="12" eb="13">
      <t>ミチ</t>
    </rPh>
    <rPh sb="13" eb="14">
      <t>フ</t>
    </rPh>
    <rPh sb="15" eb="26">
      <t>コ</t>
    </rPh>
    <rPh sb="27" eb="29">
      <t>コウキ</t>
    </rPh>
    <rPh sb="29" eb="32">
      <t>コウレイシャ</t>
    </rPh>
    <rPh sb="32" eb="34">
      <t>イリョウ</t>
    </rPh>
    <rPh sb="34" eb="36">
      <t>ジギョウ</t>
    </rPh>
    <rPh sb="36" eb="38">
      <t>カンケイ</t>
    </rPh>
    <rPh sb="38" eb="40">
      <t>ギョウム</t>
    </rPh>
    <rPh sb="40" eb="42">
      <t>トクベツ</t>
    </rPh>
    <rPh sb="42" eb="44">
      <t>カイケイ</t>
    </rPh>
    <rPh sb="44" eb="46">
      <t>サイニュウ</t>
    </rPh>
    <rPh sb="46" eb="48">
      <t>サイシュツ</t>
    </rPh>
    <rPh sb="48" eb="50">
      <t>ヨサン</t>
    </rPh>
    <phoneticPr fontId="4"/>
  </si>
  <si>
    <t>３　第三者行為求償事務費</t>
    <rPh sb="2" eb="3">
      <t>ダイ</t>
    </rPh>
    <rPh sb="3" eb="4">
      <t>サン</t>
    </rPh>
    <rPh sb="4" eb="5">
      <t>シャ</t>
    </rPh>
    <rPh sb="5" eb="7">
      <t>コウイ</t>
    </rPh>
    <rPh sb="7" eb="9">
      <t>キュウショウ</t>
    </rPh>
    <rPh sb="9" eb="11">
      <t>ジム</t>
    </rPh>
    <rPh sb="11" eb="12">
      <t>ヒ</t>
    </rPh>
    <phoneticPr fontId="4"/>
  </si>
  <si>
    <t>平成２６年度　香川県（都道府）国民健康保険団体連合会
国民健康保険診療報酬審査支払特別会計歳入歳出予算</t>
    <rPh sb="0" eb="2">
      <t>ヘイセイ</t>
    </rPh>
    <rPh sb="4" eb="5">
      <t>ネン</t>
    </rPh>
    <rPh sb="5" eb="6">
      <t>ド</t>
    </rPh>
    <rPh sb="7" eb="9">
      <t>カガワ</t>
    </rPh>
    <rPh sb="9" eb="10">
      <t>ケン</t>
    </rPh>
    <rPh sb="11" eb="12">
      <t>ミヤコ</t>
    </rPh>
    <rPh sb="12" eb="13">
      <t>ミチ</t>
    </rPh>
    <rPh sb="13" eb="14">
      <t>フ</t>
    </rPh>
    <rPh sb="15" eb="26">
      <t>コ</t>
    </rPh>
    <rPh sb="27" eb="29">
      <t>コクミン</t>
    </rPh>
    <rPh sb="29" eb="31">
      <t>ケンコウ</t>
    </rPh>
    <rPh sb="31" eb="33">
      <t>ホケン</t>
    </rPh>
    <rPh sb="33" eb="35">
      <t>シンリョウ</t>
    </rPh>
    <rPh sb="35" eb="37">
      <t>ホウシュウ</t>
    </rPh>
    <rPh sb="37" eb="39">
      <t>シンサ</t>
    </rPh>
    <rPh sb="39" eb="41">
      <t>シハライ</t>
    </rPh>
    <rPh sb="41" eb="43">
      <t>トクベツ</t>
    </rPh>
    <rPh sb="43" eb="45">
      <t>カイケイ</t>
    </rPh>
    <rPh sb="45" eb="47">
      <t>サイニュウ</t>
    </rPh>
    <rPh sb="47" eb="49">
      <t>サイシュツ</t>
    </rPh>
    <rPh sb="49" eb="51">
      <t>ヨサン</t>
    </rPh>
    <phoneticPr fontId="4"/>
  </si>
  <si>
    <t>平成２６年度　香川県（都道府）国民健康保険団体連合会
後期高齢者医療事業関係業務特別会計歳入歳出予算</t>
    <rPh sb="0" eb="2">
      <t>ヘイセイ</t>
    </rPh>
    <rPh sb="4" eb="5">
      <t>ネン</t>
    </rPh>
    <rPh sb="5" eb="6">
      <t>ド</t>
    </rPh>
    <rPh sb="7" eb="9">
      <t>カガワ</t>
    </rPh>
    <rPh sb="9" eb="10">
      <t>ケン</t>
    </rPh>
    <rPh sb="11" eb="12">
      <t>ミヤコ</t>
    </rPh>
    <rPh sb="12" eb="13">
      <t>ミチ</t>
    </rPh>
    <rPh sb="13" eb="14">
      <t>フ</t>
    </rPh>
    <rPh sb="15" eb="26">
      <t>コ</t>
    </rPh>
    <rPh sb="27" eb="29">
      <t>コウキ</t>
    </rPh>
    <rPh sb="29" eb="32">
      <t>コウレイシャ</t>
    </rPh>
    <rPh sb="32" eb="34">
      <t>イリョウ</t>
    </rPh>
    <rPh sb="34" eb="36">
      <t>ジギョウ</t>
    </rPh>
    <rPh sb="36" eb="38">
      <t>カンケイ</t>
    </rPh>
    <rPh sb="38" eb="40">
      <t>ギョウム</t>
    </rPh>
    <rPh sb="40" eb="42">
      <t>トクベツ</t>
    </rPh>
    <rPh sb="42" eb="44">
      <t>カイケイ</t>
    </rPh>
    <rPh sb="44" eb="46">
      <t>サイニュウ</t>
    </rPh>
    <rPh sb="46" eb="48">
      <t>サイシュツ</t>
    </rPh>
    <rPh sb="48" eb="50">
      <t>ヨサン</t>
    </rPh>
    <phoneticPr fontId="4"/>
  </si>
  <si>
    <t>平成２５年度　香川県（都道府）国民健康保険団体連合会
国民健康保険診療報酬審査支払特別会計歳入歳出決算書</t>
    <rPh sb="0" eb="2">
      <t>ヘイセイ</t>
    </rPh>
    <rPh sb="4" eb="5">
      <t>ネン</t>
    </rPh>
    <rPh sb="5" eb="6">
      <t>ド</t>
    </rPh>
    <rPh sb="7" eb="10">
      <t>カガワケン</t>
    </rPh>
    <rPh sb="11" eb="13">
      <t>トドウ</t>
    </rPh>
    <rPh sb="13" eb="14">
      <t>フ</t>
    </rPh>
    <rPh sb="15" eb="17">
      <t>コクミン</t>
    </rPh>
    <rPh sb="17" eb="19">
      <t>ケンコウ</t>
    </rPh>
    <rPh sb="19" eb="21">
      <t>ホケン</t>
    </rPh>
    <rPh sb="21" eb="23">
      <t>ダンタイ</t>
    </rPh>
    <rPh sb="23" eb="26">
      <t>レンゴウカイ</t>
    </rPh>
    <rPh sb="27" eb="29">
      <t>コクミン</t>
    </rPh>
    <rPh sb="29" eb="31">
      <t>ケンコウ</t>
    </rPh>
    <rPh sb="31" eb="33">
      <t>ホケン</t>
    </rPh>
    <rPh sb="33" eb="35">
      <t>シンリョウ</t>
    </rPh>
    <rPh sb="35" eb="37">
      <t>ホウシュウ</t>
    </rPh>
    <rPh sb="37" eb="39">
      <t>シンサ</t>
    </rPh>
    <rPh sb="39" eb="41">
      <t>シハライ</t>
    </rPh>
    <rPh sb="41" eb="43">
      <t>トクベツ</t>
    </rPh>
    <rPh sb="43" eb="45">
      <t>カイケイ</t>
    </rPh>
    <rPh sb="45" eb="47">
      <t>サイニュウ</t>
    </rPh>
    <rPh sb="47" eb="49">
      <t>サイシュツ</t>
    </rPh>
    <rPh sb="49" eb="52">
      <t>ケッサンショ</t>
    </rPh>
    <phoneticPr fontId="9"/>
  </si>
  <si>
    <t>（業務勘定）</t>
    <rPh sb="1" eb="3">
      <t>ギョウム</t>
    </rPh>
    <rPh sb="3" eb="5">
      <t>カンジョウ</t>
    </rPh>
    <phoneticPr fontId="9"/>
  </si>
  <si>
    <t>歳入</t>
    <phoneticPr fontId="9"/>
  </si>
  <si>
    <t>（単価：円）</t>
    <rPh sb="1" eb="3">
      <t>タンカ</t>
    </rPh>
    <rPh sb="4" eb="5">
      <t>エン</t>
    </rPh>
    <phoneticPr fontId="9"/>
  </si>
  <si>
    <t>款</t>
  </si>
  <si>
    <t>項</t>
  </si>
  <si>
    <r>
      <t>予算現額</t>
    </r>
    <r>
      <rPr>
        <sz val="6"/>
        <rFont val="ＭＳ Ｐゴシック"/>
        <family val="3"/>
        <charset val="128"/>
        <scheme val="major"/>
      </rPr>
      <t xml:space="preserve"> </t>
    </r>
    <rPh sb="0" eb="1">
      <t>ヨ</t>
    </rPh>
    <rPh sb="1" eb="2">
      <t>ザン</t>
    </rPh>
    <rPh sb="2" eb="3">
      <t>ゲン</t>
    </rPh>
    <rPh sb="3" eb="4">
      <t>ガク</t>
    </rPh>
    <phoneticPr fontId="4"/>
  </si>
  <si>
    <r>
      <t>調定額</t>
    </r>
    <r>
      <rPr>
        <sz val="6"/>
        <rFont val="ＭＳ Ｐゴシック"/>
        <family val="3"/>
        <charset val="128"/>
        <scheme val="major"/>
      </rPr>
      <t xml:space="preserve"> </t>
    </r>
    <rPh sb="0" eb="1">
      <t>チョウ</t>
    </rPh>
    <rPh sb="1" eb="2">
      <t>テイ</t>
    </rPh>
    <rPh sb="2" eb="3">
      <t>ガク</t>
    </rPh>
    <phoneticPr fontId="4"/>
  </si>
  <si>
    <t>収入済額</t>
    <rPh sb="0" eb="1">
      <t>オサム</t>
    </rPh>
    <rPh sb="1" eb="2">
      <t>イリ</t>
    </rPh>
    <rPh sb="2" eb="3">
      <t>ズミ</t>
    </rPh>
    <rPh sb="3" eb="4">
      <t>ガク</t>
    </rPh>
    <phoneticPr fontId="4"/>
  </si>
  <si>
    <t>不納欠損額</t>
    <rPh sb="0" eb="1">
      <t>フ</t>
    </rPh>
    <rPh sb="1" eb="2">
      <t>ノウ</t>
    </rPh>
    <rPh sb="2" eb="3">
      <t>ケツ</t>
    </rPh>
    <rPh sb="3" eb="4">
      <t>ソン</t>
    </rPh>
    <rPh sb="4" eb="5">
      <t>ガク</t>
    </rPh>
    <phoneticPr fontId="4"/>
  </si>
  <si>
    <t>収入未済額</t>
    <rPh sb="0" eb="1">
      <t>オサム</t>
    </rPh>
    <rPh sb="1" eb="2">
      <t>イリ</t>
    </rPh>
    <rPh sb="2" eb="3">
      <t>ミ</t>
    </rPh>
    <rPh sb="3" eb="4">
      <t>ズミ</t>
    </rPh>
    <rPh sb="4" eb="5">
      <t>ガク</t>
    </rPh>
    <phoneticPr fontId="4"/>
  </si>
  <si>
    <r>
      <t>予算現額と収入
済額との比較</t>
    </r>
    <r>
      <rPr>
        <sz val="6"/>
        <rFont val="ＭＳ Ｐゴシック"/>
        <family val="3"/>
        <charset val="128"/>
        <scheme val="major"/>
      </rPr>
      <t xml:space="preserve"> </t>
    </r>
    <rPh sb="0" eb="2">
      <t>ヨサン</t>
    </rPh>
    <rPh sb="2" eb="3">
      <t>ゲン</t>
    </rPh>
    <rPh sb="3" eb="4">
      <t>ガク</t>
    </rPh>
    <rPh sb="5" eb="7">
      <t>シュウニュウ</t>
    </rPh>
    <rPh sb="8" eb="9">
      <t>ズミ</t>
    </rPh>
    <rPh sb="9" eb="10">
      <t>ガク</t>
    </rPh>
    <rPh sb="12" eb="14">
      <t>ヒカク</t>
    </rPh>
    <phoneticPr fontId="4"/>
  </si>
  <si>
    <t>手数料</t>
  </si>
  <si>
    <t>事務費</t>
  </si>
  <si>
    <t>国庫支出金</t>
  </si>
  <si>
    <t>国庫補助金</t>
  </si>
  <si>
    <t>県支出金</t>
  </si>
  <si>
    <t>県補助金</t>
  </si>
  <si>
    <t>分担金</t>
  </si>
  <si>
    <t>財産収入</t>
  </si>
  <si>
    <t>財産売払収入</t>
  </si>
  <si>
    <t>繰入金</t>
  </si>
  <si>
    <t>他会計繰入金</t>
  </si>
  <si>
    <t>積立金繰入金</t>
  </si>
  <si>
    <t>繰越金</t>
  </si>
  <si>
    <t>諸収入</t>
  </si>
  <si>
    <t>歳　入　合　計</t>
  </si>
  <si>
    <t>歳出</t>
    <phoneticPr fontId="9"/>
  </si>
  <si>
    <t xml:space="preserve">予算現額 </t>
    <rPh sb="0" eb="1">
      <t>ヨ</t>
    </rPh>
    <rPh sb="1" eb="2">
      <t>ザン</t>
    </rPh>
    <rPh sb="2" eb="3">
      <t>ゲン</t>
    </rPh>
    <rPh sb="3" eb="4">
      <t>ガク</t>
    </rPh>
    <phoneticPr fontId="4"/>
  </si>
  <si>
    <t>支出済額</t>
    <rPh sb="0" eb="1">
      <t>ササ</t>
    </rPh>
    <rPh sb="1" eb="2">
      <t>デ</t>
    </rPh>
    <rPh sb="2" eb="3">
      <t>ズ</t>
    </rPh>
    <rPh sb="3" eb="4">
      <t>ガク</t>
    </rPh>
    <phoneticPr fontId="4"/>
  </si>
  <si>
    <t>不用額</t>
    <rPh sb="0" eb="1">
      <t>フ</t>
    </rPh>
    <rPh sb="1" eb="2">
      <t>ヨウ</t>
    </rPh>
    <rPh sb="2" eb="3">
      <t>ガク</t>
    </rPh>
    <phoneticPr fontId="4"/>
  </si>
  <si>
    <t>予算現額と支出
済額との比較</t>
    <rPh sb="0" eb="2">
      <t>ヨサン</t>
    </rPh>
    <rPh sb="2" eb="3">
      <t>ゲン</t>
    </rPh>
    <rPh sb="3" eb="4">
      <t>ガク</t>
    </rPh>
    <rPh sb="5" eb="7">
      <t>シシュツ</t>
    </rPh>
    <rPh sb="8" eb="9">
      <t>ズミ</t>
    </rPh>
    <rPh sb="9" eb="10">
      <t>ガク</t>
    </rPh>
    <rPh sb="12" eb="14">
      <t>ヒカク</t>
    </rPh>
    <phoneticPr fontId="4"/>
  </si>
  <si>
    <t>総務費</t>
  </si>
  <si>
    <t>審査支払管理費</t>
  </si>
  <si>
    <t>共同処理管理費</t>
  </si>
  <si>
    <t>審査委員会費</t>
  </si>
  <si>
    <t>特別審査負担金</t>
  </si>
  <si>
    <t>レセプト電算処理システム特別分担金</t>
  </si>
  <si>
    <t>積立金</t>
  </si>
  <si>
    <t>レセプト電算処理システム費</t>
  </si>
  <si>
    <t>借入金償還金</t>
  </si>
  <si>
    <t>諸支出金</t>
  </si>
  <si>
    <t>予備費</t>
  </si>
  <si>
    <t>歳　出　合　計</t>
  </si>
  <si>
    <t>歳入歳出差引残高</t>
    <rPh sb="0" eb="2">
      <t>サイニュウ</t>
    </rPh>
    <rPh sb="2" eb="4">
      <t>サイシュツ</t>
    </rPh>
    <rPh sb="4" eb="6">
      <t>サシヒキ</t>
    </rPh>
    <rPh sb="6" eb="8">
      <t>ザンダカ</t>
    </rPh>
    <phoneticPr fontId="9"/>
  </si>
  <si>
    <t>平成２５年度　香川県（都道府）国民健康保険団体連合会
後期高齢者医療事業関係業務特別会計歳入歳出決算書</t>
    <rPh sb="0" eb="2">
      <t>ヘイセイ</t>
    </rPh>
    <rPh sb="4" eb="5">
      <t>ネン</t>
    </rPh>
    <rPh sb="5" eb="6">
      <t>ド</t>
    </rPh>
    <rPh sb="7" eb="10">
      <t>カガワケン</t>
    </rPh>
    <rPh sb="11" eb="13">
      <t>トドウ</t>
    </rPh>
    <rPh sb="13" eb="14">
      <t>フ</t>
    </rPh>
    <rPh sb="15" eb="17">
      <t>コクミン</t>
    </rPh>
    <rPh sb="17" eb="19">
      <t>ケンコウ</t>
    </rPh>
    <rPh sb="19" eb="21">
      <t>ホケン</t>
    </rPh>
    <rPh sb="21" eb="23">
      <t>ダンタイ</t>
    </rPh>
    <rPh sb="23" eb="26">
      <t>レンゴウカイ</t>
    </rPh>
    <rPh sb="27" eb="29">
      <t>コウキ</t>
    </rPh>
    <rPh sb="29" eb="32">
      <t>コウレイシャ</t>
    </rPh>
    <rPh sb="32" eb="34">
      <t>イリョウ</t>
    </rPh>
    <rPh sb="34" eb="36">
      <t>ジギョウ</t>
    </rPh>
    <rPh sb="36" eb="38">
      <t>カンケイ</t>
    </rPh>
    <rPh sb="38" eb="40">
      <t>ギョウム</t>
    </rPh>
    <rPh sb="40" eb="42">
      <t>トクベツ</t>
    </rPh>
    <rPh sb="42" eb="44">
      <t>カイケイ</t>
    </rPh>
    <rPh sb="44" eb="46">
      <t>サイニュウ</t>
    </rPh>
    <rPh sb="46" eb="48">
      <t>サイシュツ</t>
    </rPh>
    <rPh sb="48" eb="51">
      <t>ケッサンショ</t>
    </rPh>
    <phoneticPr fontId="9"/>
  </si>
  <si>
    <t>（業務勘定）</t>
  </si>
  <si>
    <t>歳入</t>
    <phoneticPr fontId="9"/>
  </si>
  <si>
    <t>歳出</t>
    <phoneticPr fontId="9"/>
  </si>
  <si>
    <t>電算処理管理費</t>
  </si>
  <si>
    <t>歳入歳出差引残額</t>
  </si>
  <si>
    <t>平成２６年度　香川県（都道府）国民健康保険団体連合会
国民健康保険診療報酬審査支払特別会計歳入歳出決算書</t>
    <rPh sb="0" eb="2">
      <t>ヘイセイ</t>
    </rPh>
    <rPh sb="4" eb="5">
      <t>ネン</t>
    </rPh>
    <rPh sb="5" eb="6">
      <t>ド</t>
    </rPh>
    <rPh sb="7" eb="10">
      <t>カガワケン</t>
    </rPh>
    <rPh sb="11" eb="13">
      <t>トドウ</t>
    </rPh>
    <rPh sb="13" eb="14">
      <t>フ</t>
    </rPh>
    <rPh sb="15" eb="17">
      <t>コクミン</t>
    </rPh>
    <rPh sb="17" eb="19">
      <t>ケンコウ</t>
    </rPh>
    <rPh sb="19" eb="21">
      <t>ホケン</t>
    </rPh>
    <rPh sb="21" eb="23">
      <t>ダンタイ</t>
    </rPh>
    <rPh sb="23" eb="26">
      <t>レンゴウカイ</t>
    </rPh>
    <rPh sb="27" eb="29">
      <t>コクミン</t>
    </rPh>
    <rPh sb="29" eb="31">
      <t>ケンコウ</t>
    </rPh>
    <rPh sb="31" eb="33">
      <t>ホケン</t>
    </rPh>
    <rPh sb="33" eb="35">
      <t>シンリョウ</t>
    </rPh>
    <rPh sb="35" eb="37">
      <t>ホウシュウ</t>
    </rPh>
    <rPh sb="37" eb="39">
      <t>シンサ</t>
    </rPh>
    <rPh sb="39" eb="41">
      <t>シハライ</t>
    </rPh>
    <rPh sb="41" eb="43">
      <t>トクベツ</t>
    </rPh>
    <rPh sb="43" eb="45">
      <t>カイケイ</t>
    </rPh>
    <rPh sb="45" eb="47">
      <t>サイニュウ</t>
    </rPh>
    <rPh sb="47" eb="49">
      <t>サイシュツ</t>
    </rPh>
    <rPh sb="49" eb="52">
      <t>ケッサンショ</t>
    </rPh>
    <phoneticPr fontId="9"/>
  </si>
  <si>
    <t>平成２６年度　香川県（都道府）国民健康保険団体連合会
後期高齢者医療事業関係業務特別会計歳入歳出決算書</t>
    <rPh sb="0" eb="2">
      <t>ヘイセイ</t>
    </rPh>
    <rPh sb="4" eb="5">
      <t>ネン</t>
    </rPh>
    <rPh sb="5" eb="6">
      <t>ド</t>
    </rPh>
    <rPh sb="7" eb="10">
      <t>カガワケン</t>
    </rPh>
    <rPh sb="11" eb="13">
      <t>トドウ</t>
    </rPh>
    <rPh sb="13" eb="14">
      <t>フ</t>
    </rPh>
    <rPh sb="15" eb="17">
      <t>コクミン</t>
    </rPh>
    <rPh sb="17" eb="19">
      <t>ケンコウ</t>
    </rPh>
    <rPh sb="19" eb="21">
      <t>ホケン</t>
    </rPh>
    <rPh sb="21" eb="23">
      <t>ダンタイ</t>
    </rPh>
    <rPh sb="23" eb="26">
      <t>レンゴウカイ</t>
    </rPh>
    <rPh sb="27" eb="29">
      <t>コウキ</t>
    </rPh>
    <rPh sb="29" eb="32">
      <t>コウレイシャ</t>
    </rPh>
    <rPh sb="32" eb="34">
      <t>イリョウ</t>
    </rPh>
    <rPh sb="34" eb="36">
      <t>ジギョウ</t>
    </rPh>
    <rPh sb="36" eb="38">
      <t>カンケイ</t>
    </rPh>
    <rPh sb="38" eb="40">
      <t>ギョウム</t>
    </rPh>
    <rPh sb="40" eb="42">
      <t>トクベツ</t>
    </rPh>
    <rPh sb="42" eb="44">
      <t>カイケイ</t>
    </rPh>
    <rPh sb="44" eb="46">
      <t>サイニュウ</t>
    </rPh>
    <rPh sb="46" eb="48">
      <t>サイシュツ</t>
    </rPh>
    <rPh sb="48" eb="51">
      <t>ケッサンショ</t>
    </rPh>
    <phoneticPr fontId="9"/>
  </si>
  <si>
    <t>第三者行為求償事務費</t>
    <phoneticPr fontId="4"/>
  </si>
  <si>
    <t>71,006,663円</t>
    <rPh sb="10" eb="11">
      <t>エン</t>
    </rPh>
    <phoneticPr fontId="9"/>
  </si>
  <si>
    <t>72,443,164円</t>
    <rPh sb="10" eb="11">
      <t>エン</t>
    </rPh>
    <phoneticPr fontId="9"/>
  </si>
  <si>
    <t>104,119,524円</t>
    <rPh sb="11" eb="12">
      <t>エン</t>
    </rPh>
    <phoneticPr fontId="9"/>
  </si>
  <si>
    <t>73,664,854円</t>
    <rPh sb="10" eb="11">
      <t>エン</t>
    </rPh>
    <phoneticPr fontId="9"/>
  </si>
  <si>
    <t>歳　出　合　計</t>
    <rPh sb="2" eb="3">
      <t>シュツ</t>
    </rPh>
    <phoneticPr fontId="9"/>
  </si>
  <si>
    <t>電算処理管理費</t>
    <rPh sb="0" eb="2">
      <t>デンサン</t>
    </rPh>
    <rPh sb="2" eb="4">
      <t>ショリ</t>
    </rPh>
    <rPh sb="4" eb="7">
      <t>カンリヒ</t>
    </rPh>
    <phoneticPr fontId="9"/>
  </si>
  <si>
    <t>歳出</t>
    <rPh sb="0" eb="2">
      <t>サイシュツ</t>
    </rPh>
    <phoneticPr fontId="9"/>
  </si>
  <si>
    <t>繰入金</t>
    <phoneticPr fontId="9"/>
  </si>
  <si>
    <t>財産収入</t>
    <phoneticPr fontId="9"/>
  </si>
  <si>
    <t xml:space="preserve">    金　 額</t>
    <phoneticPr fontId="4"/>
  </si>
  <si>
    <t xml:space="preserve">  (千円)</t>
    <phoneticPr fontId="9"/>
  </si>
  <si>
    <t>歳入</t>
    <rPh sb="0" eb="2">
      <t>サイニュウ</t>
    </rPh>
    <phoneticPr fontId="9"/>
  </si>
  <si>
    <t>平成２７年度　香川県国民健康保険団体連合会
後期高齢者医療事業関係特別会計歳入歳出予算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トクベツ</t>
    </rPh>
    <rPh sb="35" eb="37">
      <t>カイケイ</t>
    </rPh>
    <rPh sb="37" eb="39">
      <t>サイニュウ</t>
    </rPh>
    <rPh sb="39" eb="41">
      <t>サイシュツ</t>
    </rPh>
    <rPh sb="41" eb="43">
      <t>ヨサン</t>
    </rPh>
    <phoneticPr fontId="9"/>
  </si>
  <si>
    <t>第三者行為求償事務費</t>
  </si>
  <si>
    <t>平成２７年度　香川県国民健康保険団体連合会
国民健康保険診療報酬審査支払特別会計歳入歳出予算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6">
      <t>ヨサン</t>
    </rPh>
    <phoneticPr fontId="9"/>
  </si>
  <si>
    <t xml:space="preserve">    金　 額</t>
    <phoneticPr fontId="4"/>
  </si>
  <si>
    <t xml:space="preserve">  (千円)</t>
    <phoneticPr fontId="9"/>
  </si>
  <si>
    <t>繰入金</t>
    <phoneticPr fontId="9"/>
  </si>
  <si>
    <t>財産収入</t>
    <phoneticPr fontId="9"/>
  </si>
  <si>
    <t>平成２９年度　香川県国民健康保険団体連合会
国民健康保険診療報酬審査支払特別会計歳入歳出予算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6">
      <t>ヨサン</t>
    </rPh>
    <phoneticPr fontId="9"/>
  </si>
  <si>
    <t xml:space="preserve">  (千円)</t>
    <phoneticPr fontId="9"/>
  </si>
  <si>
    <t xml:space="preserve">    金　 額</t>
    <phoneticPr fontId="4"/>
  </si>
  <si>
    <t>平成２９年度　香川県国民健康保険団体連合会
後期高齢者医療事業関係特別会計歳入歳出予算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トクベツ</t>
    </rPh>
    <rPh sb="35" eb="37">
      <t>カイケイ</t>
    </rPh>
    <rPh sb="37" eb="39">
      <t>サイニュウ</t>
    </rPh>
    <rPh sb="39" eb="41">
      <t>サイシュツ</t>
    </rPh>
    <rPh sb="41" eb="43">
      <t>ヨサン</t>
    </rPh>
    <phoneticPr fontId="9"/>
  </si>
  <si>
    <t>財産収入</t>
    <phoneticPr fontId="9"/>
  </si>
  <si>
    <t>繰入金</t>
    <phoneticPr fontId="9"/>
  </si>
  <si>
    <t>平成２８年度　香川県国民健康保険団体連合会
国民健康保険診療報酬審査支払特別会計歳入歳出予算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6">
      <t>ヨサン</t>
    </rPh>
    <phoneticPr fontId="9"/>
  </si>
  <si>
    <t>平成２８年度　香川県国民健康保険団体連合会
後期高齢者医療事業関係特別会計歳入歳出予算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トクベツ</t>
    </rPh>
    <rPh sb="35" eb="37">
      <t>カイケイ</t>
    </rPh>
    <rPh sb="37" eb="39">
      <t>サイニュウ</t>
    </rPh>
    <rPh sb="39" eb="41">
      <t>サイシュツ</t>
    </rPh>
    <rPh sb="41" eb="43">
      <t>ヨサン</t>
    </rPh>
    <phoneticPr fontId="9"/>
  </si>
  <si>
    <t>（円）</t>
    <rPh sb="1" eb="2">
      <t>エン</t>
    </rPh>
    <phoneticPr fontId="9"/>
  </si>
  <si>
    <t>平成２７年度　香川県国民健康保険団体連合会
後期高齢者医療事業関係業務特別会計歳入歳出決算書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ギョウム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6">
      <t>ケッサンショ</t>
    </rPh>
    <phoneticPr fontId="9"/>
  </si>
  <si>
    <t>平成２７年度　香川県国民健康保険団体連合会
国民健康保険診療報酬審査支払特別会計歳入歳出決算書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7">
      <t>ケッサンショ</t>
    </rPh>
    <phoneticPr fontId="9"/>
  </si>
  <si>
    <t>平成２８年度　香川県国民健康保険団体連合会
国民健康保険診療報酬審査支払特別会計歳入歳出決算書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7">
      <t>ケッサンショ</t>
    </rPh>
    <phoneticPr fontId="9"/>
  </si>
  <si>
    <t>平成２８年度　香川県国民健康保険団体連合会
後期高齢者医療事業関係業務特別会計歳入歳出決算書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ギョウム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6">
      <t>ケッサンショ</t>
    </rPh>
    <phoneticPr fontId="9"/>
  </si>
  <si>
    <t>歳入</t>
    <phoneticPr fontId="9"/>
  </si>
  <si>
    <t>平成２９年度　香川県国民健康保険団体連合会
国民健康保険診療報酬審査支払特別会計歳入歳出決算書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7">
      <t>ケッサンショ</t>
    </rPh>
    <phoneticPr fontId="9"/>
  </si>
  <si>
    <t>歳入</t>
    <phoneticPr fontId="9"/>
  </si>
  <si>
    <t>歳出</t>
    <phoneticPr fontId="9"/>
  </si>
  <si>
    <t>平成２９年度　香川県国民健康保険団体連合会
後期高齢者医療事業関係業務特別会計歳入歳出決算書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ギョウム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6">
      <t>ケッサンショ</t>
    </rPh>
    <phoneticPr fontId="9"/>
  </si>
  <si>
    <t>歳入</t>
    <phoneticPr fontId="9"/>
  </si>
  <si>
    <t>歳出</t>
    <phoneticPr fontId="9"/>
  </si>
  <si>
    <t>平成３０年度　香川県国民健康保険団体連合会
国民健康保険診療報酬審査支払特別会計歳入歳出予算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6">
      <t>ヨサン</t>
    </rPh>
    <phoneticPr fontId="9"/>
  </si>
  <si>
    <t>平成３０年度　香川県国民健康保険団体連合会
国民健康保険診療報酬審査支払特別会計歳入歳出決算書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7">
      <t>ケッサンショ</t>
    </rPh>
    <phoneticPr fontId="9"/>
  </si>
  <si>
    <t>平成３０年度　香川県国民健康保険団体連合会
後期高齢者医療事業関係業務特別会計歳入歳出決算書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ギョウム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6">
      <t>ケッサンショ</t>
    </rPh>
    <phoneticPr fontId="9"/>
  </si>
  <si>
    <t>平成３１年度　香川県国民健康保険団体連合会
国民健康保険診療報酬審査支払特別会計歳入歳出予算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6">
      <t>ヨサン</t>
    </rPh>
    <phoneticPr fontId="9"/>
  </si>
  <si>
    <t>平成３１年度　香川県国民健康保険団体連合会
後期高齢者医療事業関係特別会計歳入歳出予算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トクベツ</t>
    </rPh>
    <rPh sb="35" eb="37">
      <t>カイケイ</t>
    </rPh>
    <rPh sb="37" eb="39">
      <t>サイニュウ</t>
    </rPh>
    <rPh sb="39" eb="41">
      <t>サイシュツ</t>
    </rPh>
    <rPh sb="41" eb="43">
      <t>ヨサン</t>
    </rPh>
    <phoneticPr fontId="9"/>
  </si>
  <si>
    <t>平成３０年度　香川県国民健康保険団体連合会
後期高齢者医療事業関係特別会計歳入歳出予算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トクベツ</t>
    </rPh>
    <rPh sb="35" eb="37">
      <t>カイケイ</t>
    </rPh>
    <rPh sb="37" eb="39">
      <t>サイニュウ</t>
    </rPh>
    <rPh sb="39" eb="41">
      <t>サイシュツ</t>
    </rPh>
    <rPh sb="41" eb="43">
      <t>ヨサン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</si>
</sst>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2" xfId="1" applyFont="1" applyBorder="1">
      <alignment vertical="center"/>
    </xf>
    <xf numFmtId="0" fontId="7" fillId="0" borderId="0" xfId="2" applyFont="1">
      <alignment vertical="center"/>
    </xf>
    <xf numFmtId="0" fontId="11" fillId="0" borderId="0" xfId="2" applyFont="1" applyAlignment="1">
      <alignment horizontal="center" vertical="center" shrinkToFit="1"/>
    </xf>
    <xf numFmtId="0" fontId="12" fillId="0" borderId="0" xfId="3" applyFont="1" applyAlignment="1">
      <alignment horizontal="center" vertical="center" shrinkToFit="1"/>
    </xf>
    <xf numFmtId="0" fontId="7" fillId="0" borderId="0" xfId="2" applyFont="1" applyAlignment="1">
      <alignment horizontal="right" vertical="center"/>
    </xf>
    <xf numFmtId="0" fontId="7" fillId="0" borderId="5" xfId="2" applyFont="1" applyFill="1" applyBorder="1" applyAlignment="1" applyProtection="1">
      <alignment horizontal="center" vertical="center" wrapText="1"/>
    </xf>
    <xf numFmtId="0" fontId="7" fillId="0" borderId="34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14" fillId="0" borderId="46" xfId="2" applyFont="1" applyBorder="1" applyAlignment="1">
      <alignment vertical="top"/>
    </xf>
    <xf numFmtId="0" fontId="14" fillId="0" borderId="47" xfId="2" applyFont="1" applyBorder="1" applyAlignment="1">
      <alignment vertical="top" wrapText="1"/>
    </xf>
    <xf numFmtId="0" fontId="7" fillId="0" borderId="42" xfId="2" applyFont="1" applyBorder="1">
      <alignment vertical="center"/>
    </xf>
    <xf numFmtId="0" fontId="7" fillId="0" borderId="44" xfId="2" applyFont="1" applyBorder="1">
      <alignment vertical="center"/>
    </xf>
    <xf numFmtId="176" fontId="7" fillId="0" borderId="43" xfId="2" applyNumberFormat="1" applyFont="1" applyBorder="1">
      <alignment vertical="center"/>
    </xf>
    <xf numFmtId="176" fontId="7" fillId="0" borderId="6" xfId="2" applyNumberFormat="1" applyFont="1" applyBorder="1">
      <alignment vertical="center"/>
    </xf>
    <xf numFmtId="176" fontId="7" fillId="0" borderId="7" xfId="2" applyNumberFormat="1" applyFont="1" applyBorder="1">
      <alignment vertical="center"/>
    </xf>
    <xf numFmtId="0" fontId="7" fillId="0" borderId="48" xfId="2" applyFont="1" applyBorder="1">
      <alignment vertical="center"/>
    </xf>
    <xf numFmtId="0" fontId="7" fillId="0" borderId="0" xfId="2" applyFont="1" applyBorder="1">
      <alignment vertical="center"/>
    </xf>
    <xf numFmtId="0" fontId="14" fillId="0" borderId="28" xfId="2" applyFont="1" applyBorder="1" applyAlignment="1">
      <alignment vertical="top"/>
    </xf>
    <xf numFmtId="0" fontId="14" fillId="0" borderId="4" xfId="2" applyFont="1" applyBorder="1" applyAlignment="1">
      <alignment vertical="top" wrapText="1"/>
    </xf>
    <xf numFmtId="176" fontId="7" fillId="0" borderId="14" xfId="2" applyNumberFormat="1" applyFont="1" applyBorder="1">
      <alignment vertical="center"/>
    </xf>
    <xf numFmtId="176" fontId="7" fillId="0" borderId="15" xfId="2" applyNumberFormat="1" applyFont="1" applyBorder="1">
      <alignment vertical="center"/>
    </xf>
    <xf numFmtId="176" fontId="7" fillId="0" borderId="22" xfId="2" applyNumberFormat="1" applyFont="1" applyBorder="1">
      <alignment vertical="center"/>
    </xf>
    <xf numFmtId="0" fontId="14" fillId="0" borderId="37" xfId="2" applyFont="1" applyBorder="1" applyAlignment="1">
      <alignment vertical="top"/>
    </xf>
    <xf numFmtId="0" fontId="14" fillId="0" borderId="38" xfId="2" applyFont="1" applyBorder="1" applyAlignment="1">
      <alignment vertical="top" wrapText="1"/>
    </xf>
    <xf numFmtId="176" fontId="7" fillId="0" borderId="32" xfId="2" applyNumberFormat="1" applyFont="1" applyBorder="1">
      <alignment vertical="center"/>
    </xf>
    <xf numFmtId="176" fontId="7" fillId="0" borderId="33" xfId="2" applyNumberFormat="1" applyFont="1" applyBorder="1">
      <alignment vertical="center"/>
    </xf>
    <xf numFmtId="176" fontId="7" fillId="0" borderId="35" xfId="2" applyNumberFormat="1" applyFont="1" applyBorder="1">
      <alignment vertical="center"/>
    </xf>
    <xf numFmtId="0" fontId="14" fillId="0" borderId="49" xfId="2" applyFont="1" applyBorder="1" applyAlignment="1">
      <alignment vertical="top"/>
    </xf>
    <xf numFmtId="0" fontId="14" fillId="0" borderId="10" xfId="2" applyFont="1" applyBorder="1" applyAlignment="1">
      <alignment vertical="top" wrapText="1"/>
    </xf>
    <xf numFmtId="0" fontId="7" fillId="0" borderId="28" xfId="2" applyFont="1" applyBorder="1">
      <alignment vertical="center"/>
    </xf>
    <xf numFmtId="0" fontId="7" fillId="0" borderId="4" xfId="2" applyFont="1" applyBorder="1">
      <alignment vertical="center"/>
    </xf>
    <xf numFmtId="0" fontId="7" fillId="0" borderId="50" xfId="2" applyFont="1" applyBorder="1">
      <alignment vertical="center"/>
    </xf>
    <xf numFmtId="0" fontId="7" fillId="0" borderId="51" xfId="2" applyFont="1" applyBorder="1">
      <alignment vertical="center"/>
    </xf>
    <xf numFmtId="0" fontId="14" fillId="0" borderId="29" xfId="2" applyFont="1" applyBorder="1" applyAlignment="1">
      <alignment vertical="top"/>
    </xf>
    <xf numFmtId="0" fontId="14" fillId="0" borderId="30" xfId="2" applyFont="1" applyBorder="1" applyAlignment="1">
      <alignment vertical="top" wrapText="1"/>
    </xf>
    <xf numFmtId="176" fontId="7" fillId="0" borderId="17" xfId="2" applyNumberFormat="1" applyFont="1" applyBorder="1">
      <alignment vertical="center"/>
    </xf>
    <xf numFmtId="176" fontId="7" fillId="0" borderId="18" xfId="2" applyNumberFormat="1" applyFont="1" applyBorder="1">
      <alignment vertical="center"/>
    </xf>
    <xf numFmtId="176" fontId="7" fillId="0" borderId="23" xfId="2" applyNumberFormat="1" applyFont="1" applyBorder="1">
      <alignment vertical="center"/>
    </xf>
    <xf numFmtId="176" fontId="7" fillId="0" borderId="34" xfId="2" applyNumberFormat="1" applyFont="1" applyBorder="1">
      <alignment vertical="center"/>
    </xf>
    <xf numFmtId="176" fontId="7" fillId="0" borderId="36" xfId="2" applyNumberFormat="1" applyFont="1" applyBorder="1">
      <alignment vertical="center"/>
    </xf>
    <xf numFmtId="0" fontId="7" fillId="0" borderId="43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176" fontId="7" fillId="0" borderId="20" xfId="2" applyNumberFormat="1" applyFont="1" applyBorder="1">
      <alignment vertical="center"/>
    </xf>
    <xf numFmtId="176" fontId="7" fillId="0" borderId="0" xfId="2" applyNumberFormat="1" applyFont="1">
      <alignment vertical="center"/>
    </xf>
    <xf numFmtId="38" fontId="7" fillId="0" borderId="8" xfId="4" applyFont="1" applyBorder="1">
      <alignment vertical="center"/>
    </xf>
    <xf numFmtId="0" fontId="7" fillId="0" borderId="8" xfId="2" applyFont="1" applyBorder="1">
      <alignment vertical="center"/>
    </xf>
    <xf numFmtId="38" fontId="7" fillId="0" borderId="0" xfId="4" applyFont="1">
      <alignment vertical="center"/>
    </xf>
    <xf numFmtId="0" fontId="8" fillId="0" borderId="0" xfId="2" applyFont="1" applyAlignment="1">
      <alignment horizontal="center" vertical="center" wrapText="1" shrinkToFit="1"/>
    </xf>
    <xf numFmtId="0" fontId="10" fillId="0" borderId="0" xfId="3" applyFont="1" applyAlignment="1">
      <alignment horizontal="center" vertical="center" shrinkToFi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176" fontId="7" fillId="0" borderId="24" xfId="2" applyNumberFormat="1" applyFont="1" applyBorder="1">
      <alignment vertical="center"/>
    </xf>
    <xf numFmtId="3" fontId="7" fillId="0" borderId="8" xfId="2" applyNumberFormat="1" applyFont="1" applyBorder="1">
      <alignment vertical="center"/>
    </xf>
    <xf numFmtId="3" fontId="7" fillId="0" borderId="0" xfId="2" applyNumberFormat="1" applyFont="1">
      <alignment vertical="center"/>
    </xf>
    <xf numFmtId="0" fontId="15" fillId="0" borderId="0" xfId="3" applyFont="1">
      <alignment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 shrinkToFit="1"/>
    </xf>
    <xf numFmtId="0" fontId="10" fillId="0" borderId="0" xfId="3" applyFont="1" applyAlignment="1">
      <alignment horizontal="center" vertical="center" shrinkToFit="1"/>
    </xf>
    <xf numFmtId="0" fontId="14" fillId="0" borderId="38" xfId="2" applyFont="1" applyBorder="1" applyAlignment="1">
      <alignment vertical="top" shrinkToFi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 shrinkToFit="1"/>
    </xf>
    <xf numFmtId="0" fontId="16" fillId="0" borderId="0" xfId="5" applyFont="1">
      <alignment vertical="center"/>
    </xf>
    <xf numFmtId="0" fontId="16" fillId="0" borderId="0" xfId="5" applyFont="1" applyAlignment="1">
      <alignment horizontal="center" vertical="center"/>
    </xf>
    <xf numFmtId="176" fontId="17" fillId="0" borderId="54" xfId="2" applyNumberFormat="1" applyFont="1" applyBorder="1">
      <alignment vertical="center"/>
    </xf>
    <xf numFmtId="176" fontId="17" fillId="0" borderId="55" xfId="2" applyNumberFormat="1" applyFont="1" applyBorder="1">
      <alignment vertical="center"/>
    </xf>
    <xf numFmtId="0" fontId="17" fillId="0" borderId="30" xfId="2" applyFont="1" applyBorder="1" applyAlignment="1">
      <alignment vertical="top" wrapText="1"/>
    </xf>
    <xf numFmtId="0" fontId="17" fillId="0" borderId="29" xfId="2" applyFont="1" applyBorder="1" applyAlignment="1">
      <alignment horizontal="center" vertical="top"/>
    </xf>
    <xf numFmtId="176" fontId="17" fillId="0" borderId="58" xfId="2" applyNumberFormat="1" applyFont="1" applyBorder="1">
      <alignment vertical="center"/>
    </xf>
    <xf numFmtId="0" fontId="17" fillId="0" borderId="10" xfId="2" applyFont="1" applyBorder="1" applyAlignment="1">
      <alignment vertical="top" wrapText="1"/>
    </xf>
    <xf numFmtId="0" fontId="17" fillId="0" borderId="37" xfId="2" applyFont="1" applyBorder="1" applyAlignment="1">
      <alignment horizontal="center" vertical="top"/>
    </xf>
    <xf numFmtId="176" fontId="17" fillId="0" borderId="60" xfId="2" applyNumberFormat="1" applyFont="1" applyBorder="1">
      <alignment vertical="center"/>
    </xf>
    <xf numFmtId="0" fontId="17" fillId="0" borderId="9" xfId="2" applyFont="1" applyBorder="1">
      <alignment vertical="center"/>
    </xf>
    <xf numFmtId="0" fontId="17" fillId="0" borderId="28" xfId="2" applyFont="1" applyBorder="1" applyAlignment="1">
      <alignment horizontal="center" vertical="center"/>
    </xf>
    <xf numFmtId="0" fontId="17" fillId="0" borderId="9" xfId="2" applyFont="1" applyBorder="1" applyAlignment="1">
      <alignment vertical="top" wrapText="1"/>
    </xf>
    <xf numFmtId="0" fontId="17" fillId="0" borderId="28" xfId="2" applyFont="1" applyBorder="1" applyAlignment="1">
      <alignment horizontal="center" vertical="top"/>
    </xf>
    <xf numFmtId="0" fontId="17" fillId="0" borderId="0" xfId="2" applyFont="1" applyBorder="1">
      <alignment vertical="center"/>
    </xf>
    <xf numFmtId="0" fontId="17" fillId="0" borderId="61" xfId="2" applyFont="1" applyBorder="1" applyAlignment="1">
      <alignment horizontal="center" vertical="center"/>
    </xf>
    <xf numFmtId="0" fontId="17" fillId="0" borderId="54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176" fontId="17" fillId="0" borderId="65" xfId="2" applyNumberFormat="1" applyFont="1" applyBorder="1">
      <alignment vertical="center"/>
    </xf>
    <xf numFmtId="176" fontId="16" fillId="0" borderId="0" xfId="5" applyNumberFormat="1" applyFont="1">
      <alignment vertical="center"/>
    </xf>
    <xf numFmtId="0" fontId="15" fillId="0" borderId="0" xfId="5" applyFont="1">
      <alignment vertical="center"/>
    </xf>
    <xf numFmtId="176" fontId="7" fillId="0" borderId="61" xfId="2" applyNumberFormat="1" applyFont="1" applyBorder="1">
      <alignment vertical="center"/>
    </xf>
    <xf numFmtId="0" fontId="10" fillId="0" borderId="0" xfId="5" applyFont="1" applyAlignment="1">
      <alignment horizontal="center" vertical="center" shrinkToFit="1"/>
    </xf>
    <xf numFmtId="38" fontId="7" fillId="0" borderId="0" xfId="6" applyFont="1">
      <alignment vertical="center"/>
    </xf>
    <xf numFmtId="38" fontId="7" fillId="0" borderId="8" xfId="6" applyFont="1" applyBorder="1">
      <alignment vertical="center"/>
    </xf>
    <xf numFmtId="176" fontId="7" fillId="0" borderId="27" xfId="2" applyNumberFormat="1" applyFont="1" applyBorder="1">
      <alignment vertical="center"/>
    </xf>
    <xf numFmtId="176" fontId="7" fillId="0" borderId="0" xfId="2" applyNumberFormat="1" applyFont="1" applyBorder="1">
      <alignment vertical="center"/>
    </xf>
    <xf numFmtId="0" fontId="12" fillId="0" borderId="0" xfId="5" applyFont="1" applyAlignment="1">
      <alignment horizontal="center" vertical="center" shrinkToFit="1"/>
    </xf>
    <xf numFmtId="176" fontId="7" fillId="0" borderId="48" xfId="2" applyNumberFormat="1" applyFont="1" applyBorder="1">
      <alignment vertical="center"/>
    </xf>
    <xf numFmtId="0" fontId="7" fillId="0" borderId="48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 wrapText="1" shrinkToFit="1"/>
    </xf>
    <xf numFmtId="0" fontId="7" fillId="0" borderId="6" xfId="2" applyFont="1" applyFill="1" applyBorder="1" applyAlignment="1">
      <alignment horizontal="center" vertical="center" wrapText="1"/>
    </xf>
    <xf numFmtId="0" fontId="16" fillId="0" borderId="0" xfId="5" applyFont="1" applyAlignment="1">
      <alignment horizontal="center" vertical="center"/>
    </xf>
    <xf numFmtId="0" fontId="8" fillId="0" borderId="0" xfId="2" applyFont="1" applyAlignment="1">
      <alignment horizontal="center" vertical="center" wrapText="1" shrinkToFit="1"/>
    </xf>
    <xf numFmtId="0" fontId="7" fillId="0" borderId="6" xfId="2" applyFont="1" applyFill="1" applyBorder="1" applyAlignment="1">
      <alignment horizontal="center" vertical="center" wrapText="1"/>
    </xf>
    <xf numFmtId="0" fontId="12" fillId="0" borderId="0" xfId="7" applyFont="1" applyAlignment="1">
      <alignment horizontal="center" vertical="center" shrinkToFit="1"/>
    </xf>
    <xf numFmtId="176" fontId="7" fillId="0" borderId="5" xfId="2" applyNumberFormat="1" applyFont="1" applyBorder="1">
      <alignment vertical="center"/>
    </xf>
    <xf numFmtId="0" fontId="7" fillId="0" borderId="34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176" fontId="7" fillId="0" borderId="19" xfId="2" applyNumberFormat="1" applyFont="1" applyBorder="1">
      <alignment vertical="center"/>
    </xf>
    <xf numFmtId="38" fontId="7" fillId="0" borderId="8" xfId="8" applyFont="1" applyBorder="1">
      <alignment vertical="center"/>
    </xf>
    <xf numFmtId="38" fontId="7" fillId="0" borderId="0" xfId="8" applyFont="1">
      <alignment vertical="center"/>
    </xf>
    <xf numFmtId="0" fontId="10" fillId="0" borderId="0" xfId="7" applyFont="1" applyAlignment="1">
      <alignment horizontal="center" vertical="center" shrinkToFit="1"/>
    </xf>
    <xf numFmtId="0" fontId="15" fillId="0" borderId="0" xfId="7" applyFont="1">
      <alignment vertical="center"/>
    </xf>
    <xf numFmtId="0" fontId="17" fillId="0" borderId="59" xfId="2" applyFont="1" applyBorder="1" applyAlignment="1">
      <alignment horizontal="center" vertical="center"/>
    </xf>
    <xf numFmtId="0" fontId="17" fillId="0" borderId="14" xfId="2" applyFont="1" applyBorder="1" applyAlignment="1">
      <alignment horizontal="left" vertical="center" wrapText="1"/>
    </xf>
    <xf numFmtId="0" fontId="17" fillId="0" borderId="57" xfId="2" applyFont="1" applyBorder="1" applyAlignment="1">
      <alignment horizontal="center" vertical="center"/>
    </xf>
    <xf numFmtId="0" fontId="17" fillId="0" borderId="9" xfId="2" applyFont="1" applyBorder="1" applyAlignment="1">
      <alignment horizontal="left" vertical="center" wrapText="1"/>
    </xf>
    <xf numFmtId="0" fontId="17" fillId="0" borderId="56" xfId="2" applyFont="1" applyBorder="1" applyAlignment="1">
      <alignment horizontal="left" vertical="center" wrapText="1"/>
    </xf>
    <xf numFmtId="0" fontId="17" fillId="0" borderId="39" xfId="2" applyFont="1" applyBorder="1" applyAlignment="1">
      <alignment horizontal="center" vertical="center"/>
    </xf>
    <xf numFmtId="0" fontId="16" fillId="0" borderId="45" xfId="5" applyFont="1" applyBorder="1" applyAlignment="1">
      <alignment horizontal="center" vertical="center"/>
    </xf>
    <xf numFmtId="0" fontId="16" fillId="0" borderId="0" xfId="5" applyFont="1" applyAlignment="1">
      <alignment horizontal="left" vertical="center"/>
    </xf>
    <xf numFmtId="0" fontId="17" fillId="0" borderId="51" xfId="2" applyFont="1" applyFill="1" applyBorder="1" applyAlignment="1">
      <alignment horizontal="left" vertical="center"/>
    </xf>
    <xf numFmtId="0" fontId="17" fillId="0" borderId="39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0" fontId="17" fillId="0" borderId="31" xfId="2" applyFont="1" applyFill="1" applyBorder="1" applyAlignment="1">
      <alignment horizontal="center" vertical="center"/>
    </xf>
    <xf numFmtId="0" fontId="17" fillId="0" borderId="45" xfId="2" applyFont="1" applyFill="1" applyBorder="1" applyAlignment="1">
      <alignment horizontal="center" vertical="center"/>
    </xf>
    <xf numFmtId="0" fontId="17" fillId="0" borderId="62" xfId="2" applyFont="1" applyBorder="1" applyAlignment="1">
      <alignment horizontal="center" vertical="center"/>
    </xf>
    <xf numFmtId="0" fontId="17" fillId="0" borderId="11" xfId="2" applyFont="1" applyBorder="1" applyAlignment="1">
      <alignment horizontal="left" vertical="center" wrapText="1"/>
    </xf>
    <xf numFmtId="0" fontId="17" fillId="0" borderId="49" xfId="2" applyFont="1" applyBorder="1" applyAlignment="1">
      <alignment horizontal="center" vertical="center"/>
    </xf>
    <xf numFmtId="0" fontId="17" fillId="0" borderId="63" xfId="2" applyFont="1" applyBorder="1" applyAlignment="1">
      <alignment horizontal="center" vertical="center"/>
    </xf>
    <xf numFmtId="0" fontId="17" fillId="0" borderId="32" xfId="2" applyFont="1" applyBorder="1" applyAlignment="1">
      <alignment horizontal="left" vertical="center" wrapText="1"/>
    </xf>
    <xf numFmtId="0" fontId="17" fillId="0" borderId="27" xfId="2" applyFont="1" applyBorder="1" applyAlignment="1">
      <alignment horizontal="left" vertical="center" wrapText="1"/>
    </xf>
    <xf numFmtId="0" fontId="17" fillId="0" borderId="50" xfId="2" applyFont="1" applyBorder="1" applyAlignment="1">
      <alignment horizontal="center" vertical="center"/>
    </xf>
    <xf numFmtId="0" fontId="17" fillId="0" borderId="19" xfId="2" applyFont="1" applyBorder="1" applyAlignment="1">
      <alignment horizontal="left" vertical="center" wrapText="1"/>
    </xf>
    <xf numFmtId="0" fontId="16" fillId="0" borderId="0" xfId="5" applyFont="1" applyAlignment="1">
      <alignment horizontal="center" vertical="center" wrapText="1"/>
    </xf>
    <xf numFmtId="0" fontId="16" fillId="0" borderId="0" xfId="5" applyFont="1" applyAlignment="1">
      <alignment horizontal="center" vertical="center"/>
    </xf>
    <xf numFmtId="0" fontId="17" fillId="0" borderId="48" xfId="2" applyFont="1" applyBorder="1" applyAlignment="1">
      <alignment horizontal="center" vertical="center"/>
    </xf>
    <xf numFmtId="0" fontId="17" fillId="0" borderId="64" xfId="2" applyFont="1" applyBorder="1" applyAlignment="1">
      <alignment horizontal="left" vertical="center" wrapText="1"/>
    </xf>
    <xf numFmtId="0" fontId="17" fillId="0" borderId="46" xfId="2" applyFont="1" applyBorder="1" applyAlignment="1">
      <alignment horizontal="center" vertical="center"/>
    </xf>
    <xf numFmtId="0" fontId="17" fillId="0" borderId="43" xfId="2" applyFont="1" applyBorder="1" applyAlignment="1">
      <alignment horizontal="left" vertical="center" wrapText="1"/>
    </xf>
    <xf numFmtId="176" fontId="7" fillId="0" borderId="29" xfId="2" applyNumberFormat="1" applyFont="1" applyBorder="1" applyAlignment="1">
      <alignment horizontal="right" vertical="center"/>
    </xf>
    <xf numFmtId="176" fontId="7" fillId="0" borderId="17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0" fontId="7" fillId="0" borderId="39" xfId="2" applyFont="1" applyBorder="1" applyAlignment="1">
      <alignment horizontal="center" vertical="center"/>
    </xf>
    <xf numFmtId="0" fontId="15" fillId="0" borderId="45" xfId="7" applyFont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176" fontId="7" fillId="0" borderId="31" xfId="2" applyNumberFormat="1" applyFont="1" applyBorder="1" applyAlignment="1">
      <alignment horizontal="right" vertical="center"/>
    </xf>
    <xf numFmtId="176" fontId="7" fillId="0" borderId="5" xfId="2" applyNumberFormat="1" applyFont="1" applyBorder="1" applyAlignment="1">
      <alignment horizontal="right" vertical="center"/>
    </xf>
    <xf numFmtId="176" fontId="7" fillId="0" borderId="2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6" fontId="7" fillId="0" borderId="14" xfId="2" applyNumberFormat="1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right" vertical="center"/>
    </xf>
    <xf numFmtId="176" fontId="7" fillId="0" borderId="25" xfId="2" applyNumberFormat="1" applyFont="1" applyBorder="1" applyAlignment="1">
      <alignment horizontal="right" vertical="center"/>
    </xf>
    <xf numFmtId="176" fontId="7" fillId="0" borderId="11" xfId="2" applyNumberFormat="1" applyFont="1" applyBorder="1" applyAlignment="1">
      <alignment horizontal="right" vertical="center"/>
    </xf>
    <xf numFmtId="176" fontId="7" fillId="0" borderId="26" xfId="2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 wrapText="1" shrinkToFit="1"/>
    </xf>
    <xf numFmtId="0" fontId="10" fillId="0" borderId="0" xfId="7" applyFont="1" applyAlignment="1">
      <alignment horizontal="center" vertical="center" shrinkToFit="1"/>
    </xf>
    <xf numFmtId="0" fontId="7" fillId="0" borderId="52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47" xfId="2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34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horizontal="center" vertical="center"/>
    </xf>
    <xf numFmtId="0" fontId="7" fillId="0" borderId="4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0" fontId="10" fillId="0" borderId="0" xfId="5" applyFont="1" applyAlignment="1">
      <alignment horizontal="center" vertical="center" shrinkToFit="1"/>
    </xf>
    <xf numFmtId="0" fontId="15" fillId="0" borderId="45" xfId="5" applyFont="1" applyBorder="1" applyAlignment="1">
      <alignment horizontal="center" vertical="center"/>
    </xf>
    <xf numFmtId="176" fontId="7" fillId="0" borderId="67" xfId="2" applyNumberFormat="1" applyFont="1" applyBorder="1" applyAlignment="1">
      <alignment horizontal="right" vertical="center"/>
    </xf>
    <xf numFmtId="176" fontId="7" fillId="0" borderId="9" xfId="2" applyNumberFormat="1" applyFont="1" applyBorder="1" applyAlignment="1">
      <alignment horizontal="right" vertical="center"/>
    </xf>
    <xf numFmtId="176" fontId="7" fillId="0" borderId="18" xfId="2" applyNumberFormat="1" applyFont="1" applyBorder="1" applyAlignment="1">
      <alignment horizontal="right" vertical="center"/>
    </xf>
    <xf numFmtId="0" fontId="7" fillId="0" borderId="50" xfId="2" applyFont="1" applyBorder="1" applyAlignment="1">
      <alignment horizontal="center" vertical="center"/>
    </xf>
    <xf numFmtId="0" fontId="15" fillId="0" borderId="51" xfId="5" applyFont="1" applyBorder="1" applyAlignment="1">
      <alignment horizontal="center" vertical="center"/>
    </xf>
    <xf numFmtId="176" fontId="7" fillId="0" borderId="53" xfId="2" applyNumberFormat="1" applyFont="1" applyBorder="1" applyAlignment="1">
      <alignment horizontal="right" vertical="center"/>
    </xf>
    <xf numFmtId="176" fontId="7" fillId="0" borderId="19" xfId="2" applyNumberFormat="1" applyFont="1" applyBorder="1" applyAlignment="1">
      <alignment horizontal="right" vertical="center"/>
    </xf>
    <xf numFmtId="176" fontId="7" fillId="0" borderId="51" xfId="2" applyNumberFormat="1" applyFont="1" applyBorder="1" applyAlignment="1">
      <alignment horizontal="right" vertical="center"/>
    </xf>
    <xf numFmtId="176" fontId="7" fillId="0" borderId="56" xfId="2" applyNumberFormat="1" applyFont="1" applyBorder="1" applyAlignment="1">
      <alignment horizontal="right" vertical="center"/>
    </xf>
    <xf numFmtId="176" fontId="7" fillId="0" borderId="45" xfId="2" applyNumberFormat="1" applyFont="1" applyBorder="1" applyAlignment="1">
      <alignment horizontal="right" vertical="center"/>
    </xf>
    <xf numFmtId="0" fontId="7" fillId="0" borderId="7" xfId="2" applyFont="1" applyFill="1" applyBorder="1" applyAlignment="1">
      <alignment horizontal="center" vertical="center" wrapText="1"/>
    </xf>
    <xf numFmtId="176" fontId="7" fillId="0" borderId="23" xfId="2" applyNumberFormat="1" applyFont="1" applyBorder="1" applyAlignment="1">
      <alignment horizontal="right" vertical="center"/>
    </xf>
    <xf numFmtId="176" fontId="7" fillId="0" borderId="66" xfId="2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0" fillId="0" borderId="0" xfId="3" applyFont="1" applyAlignment="1">
      <alignment horizontal="center" vertical="center" shrinkToFit="1"/>
    </xf>
    <xf numFmtId="0" fontId="15" fillId="0" borderId="45" xfId="3" applyFont="1" applyBorder="1" applyAlignment="1">
      <alignment horizontal="center" vertical="center"/>
    </xf>
    <xf numFmtId="176" fontId="7" fillId="0" borderId="25" xfId="2" applyNumberFormat="1" applyFont="1" applyBorder="1" applyAlignment="1">
      <alignment horizontal="center" vertical="center"/>
    </xf>
    <xf numFmtId="176" fontId="7" fillId="0" borderId="11" xfId="2" applyNumberFormat="1" applyFont="1" applyBorder="1" applyAlignment="1">
      <alignment horizontal="center" vertical="center"/>
    </xf>
    <xf numFmtId="176" fontId="7" fillId="0" borderId="12" xfId="2" applyNumberFormat="1" applyFont="1" applyBorder="1" applyAlignment="1">
      <alignment horizontal="center" vertical="center"/>
    </xf>
    <xf numFmtId="176" fontId="7" fillId="0" borderId="21" xfId="2" applyNumberFormat="1" applyFont="1" applyBorder="1" applyAlignment="1">
      <alignment horizontal="center" vertical="center"/>
    </xf>
    <xf numFmtId="176" fontId="7" fillId="0" borderId="28" xfId="2" applyNumberFormat="1" applyFont="1" applyBorder="1" applyAlignment="1">
      <alignment horizontal="center" vertical="center"/>
    </xf>
    <xf numFmtId="176" fontId="7" fillId="0" borderId="14" xfId="2" applyNumberFormat="1" applyFont="1" applyBorder="1" applyAlignment="1">
      <alignment horizontal="center" vertical="center"/>
    </xf>
    <xf numFmtId="176" fontId="7" fillId="0" borderId="15" xfId="2" applyNumberFormat="1" applyFont="1" applyBorder="1" applyAlignment="1">
      <alignment horizontal="center" vertical="center"/>
    </xf>
    <xf numFmtId="176" fontId="7" fillId="0" borderId="22" xfId="2" applyNumberFormat="1" applyFont="1" applyBorder="1" applyAlignment="1">
      <alignment horizontal="center" vertical="center"/>
    </xf>
    <xf numFmtId="176" fontId="7" fillId="0" borderId="29" xfId="2" applyNumberFormat="1" applyFont="1" applyBorder="1" applyAlignment="1">
      <alignment horizontal="center" vertical="center"/>
    </xf>
    <xf numFmtId="176" fontId="7" fillId="0" borderId="17" xfId="2" applyNumberFormat="1" applyFont="1" applyBorder="1" applyAlignment="1">
      <alignment horizontal="center" vertical="center"/>
    </xf>
    <xf numFmtId="176" fontId="7" fillId="0" borderId="18" xfId="2" applyNumberFormat="1" applyFont="1" applyBorder="1" applyAlignment="1">
      <alignment horizontal="center" vertical="center"/>
    </xf>
    <xf numFmtId="176" fontId="7" fillId="0" borderId="23" xfId="2" applyNumberFormat="1" applyFont="1" applyBorder="1" applyAlignment="1">
      <alignment horizontal="center" vertical="center"/>
    </xf>
    <xf numFmtId="0" fontId="15" fillId="0" borderId="51" xfId="3" applyFont="1" applyBorder="1" applyAlignment="1">
      <alignment horizontal="center" vertical="center"/>
    </xf>
    <xf numFmtId="176" fontId="7" fillId="0" borderId="53" xfId="2" applyNumberFormat="1" applyFont="1" applyBorder="1" applyAlignment="1">
      <alignment horizontal="center" vertical="center"/>
    </xf>
    <xf numFmtId="176" fontId="7" fillId="0" borderId="19" xfId="2" applyNumberFormat="1" applyFont="1" applyBorder="1" applyAlignment="1">
      <alignment horizontal="center" vertical="center"/>
    </xf>
    <xf numFmtId="176" fontId="7" fillId="0" borderId="20" xfId="2" applyNumberFormat="1" applyFont="1" applyBorder="1" applyAlignment="1">
      <alignment horizontal="center" vertical="center"/>
    </xf>
    <xf numFmtId="176" fontId="7" fillId="0" borderId="24" xfId="2" applyNumberFormat="1" applyFont="1" applyBorder="1" applyAlignment="1">
      <alignment horizontal="center" vertical="center"/>
    </xf>
    <xf numFmtId="0" fontId="17" fillId="0" borderId="10" xfId="2" applyFont="1" applyBorder="1" applyAlignment="1">
      <alignment vertical="top" shrinkToFit="1"/>
    </xf>
  </cellXfs>
  <cellStyles count="9">
    <cellStyle name="桁区切り" xfId="1" builtinId="6"/>
    <cellStyle name="桁区切り 2" xfId="4"/>
    <cellStyle name="桁区切り 3" xfId="6"/>
    <cellStyle name="桁区切り 4" xfId="8"/>
    <cellStyle name="標準" xfId="0" builtinId="0"/>
    <cellStyle name="標準 2" xfId="2"/>
    <cellStyle name="標準 3" xfId="3"/>
    <cellStyle name="標準 4" xfId="5"/>
    <cellStyle name="標準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122"/>
  <sheetViews>
    <sheetView showGridLines="0" tabSelected="1" view="pageBreakPreview" topLeftCell="A64" zoomScaleNormal="100" zoomScaleSheetLayoutView="100" workbookViewId="0">
      <selection activeCell="D113" sqref="D113"/>
    </sheetView>
  </sheetViews>
  <sheetFormatPr defaultRowHeight="16.5" customHeight="1"/>
  <cols>
    <col min="1" max="1" width="2.75" style="110" customWidth="1"/>
    <col min="2" max="2" width="35.875" style="76" bestFit="1" customWidth="1"/>
    <col min="3" max="3" width="2.75" style="110" customWidth="1"/>
    <col min="4" max="5" width="35" style="76" customWidth="1"/>
    <col min="6" max="16384" width="9" style="76"/>
  </cols>
  <sheetData>
    <row r="1" spans="1:5" ht="16.5" customHeight="1">
      <c r="A1" s="143" t="s">
        <v>156</v>
      </c>
      <c r="B1" s="144"/>
      <c r="C1" s="144"/>
      <c r="D1" s="144"/>
      <c r="E1" s="144"/>
    </row>
    <row r="2" spans="1:5" ht="16.5" customHeight="1">
      <c r="A2" s="144"/>
      <c r="B2" s="144"/>
      <c r="C2" s="144"/>
      <c r="D2" s="144"/>
      <c r="E2" s="144"/>
    </row>
    <row r="3" spans="1:5" ht="16.5" customHeight="1">
      <c r="A3" s="144"/>
      <c r="B3" s="144"/>
      <c r="C3" s="144"/>
      <c r="D3" s="144"/>
      <c r="E3" s="144"/>
    </row>
    <row r="4" spans="1:5" ht="16.5" customHeight="1">
      <c r="A4" s="129" t="s">
        <v>61</v>
      </c>
      <c r="B4" s="129"/>
    </row>
    <row r="5" spans="1:5" ht="16.5" customHeight="1" thickBot="1">
      <c r="A5" s="130" t="s">
        <v>125</v>
      </c>
      <c r="B5" s="130"/>
      <c r="C5" s="95"/>
      <c r="D5" s="94"/>
      <c r="E5" s="93" t="s">
        <v>124</v>
      </c>
    </row>
    <row r="6" spans="1:5" ht="16.5" customHeight="1" thickBot="1">
      <c r="A6" s="131" t="s">
        <v>64</v>
      </c>
      <c r="B6" s="132"/>
      <c r="C6" s="133" t="s">
        <v>65</v>
      </c>
      <c r="D6" s="134"/>
      <c r="E6" s="92" t="s">
        <v>123</v>
      </c>
    </row>
    <row r="7" spans="1:5" ht="16.5" customHeight="1">
      <c r="A7" s="147">
        <v>1</v>
      </c>
      <c r="B7" s="148" t="s">
        <v>72</v>
      </c>
      <c r="C7" s="91"/>
      <c r="D7" s="90"/>
      <c r="E7" s="79">
        <v>521577</v>
      </c>
    </row>
    <row r="8" spans="1:5" ht="16.5" customHeight="1">
      <c r="A8" s="145"/>
      <c r="B8" s="146"/>
      <c r="C8" s="89">
        <v>1</v>
      </c>
      <c r="D8" s="88" t="s">
        <v>72</v>
      </c>
      <c r="E8" s="82">
        <v>521410</v>
      </c>
    </row>
    <row r="9" spans="1:5" ht="16.5" customHeight="1">
      <c r="A9" s="138"/>
      <c r="B9" s="140"/>
      <c r="C9" s="84">
        <v>2</v>
      </c>
      <c r="D9" s="83" t="s">
        <v>73</v>
      </c>
      <c r="E9" s="82">
        <v>167</v>
      </c>
    </row>
    <row r="10" spans="1:5" ht="16.5" customHeight="1">
      <c r="A10" s="137">
        <v>2</v>
      </c>
      <c r="B10" s="139" t="s">
        <v>74</v>
      </c>
      <c r="C10" s="87"/>
      <c r="D10" s="86"/>
      <c r="E10" s="85">
        <v>7066</v>
      </c>
    </row>
    <row r="11" spans="1:5" ht="16.5" customHeight="1">
      <c r="A11" s="138"/>
      <c r="B11" s="140"/>
      <c r="C11" s="84">
        <v>1</v>
      </c>
      <c r="D11" s="83" t="s">
        <v>75</v>
      </c>
      <c r="E11" s="82">
        <v>7066</v>
      </c>
    </row>
    <row r="12" spans="1:5" ht="16.5" customHeight="1">
      <c r="A12" s="137">
        <v>3</v>
      </c>
      <c r="B12" s="139" t="s">
        <v>76</v>
      </c>
      <c r="C12" s="87"/>
      <c r="D12" s="86"/>
      <c r="E12" s="85">
        <v>2</v>
      </c>
    </row>
    <row r="13" spans="1:5" ht="16.5" customHeight="1">
      <c r="A13" s="145"/>
      <c r="B13" s="146"/>
      <c r="C13" s="89">
        <v>1</v>
      </c>
      <c r="D13" s="88" t="s">
        <v>77</v>
      </c>
      <c r="E13" s="82">
        <v>1</v>
      </c>
    </row>
    <row r="14" spans="1:5" ht="16.5" customHeight="1">
      <c r="A14" s="138"/>
      <c r="B14" s="140"/>
      <c r="C14" s="84">
        <v>2</v>
      </c>
      <c r="D14" s="83" t="s">
        <v>76</v>
      </c>
      <c r="E14" s="82">
        <v>1</v>
      </c>
    </row>
    <row r="15" spans="1:5" ht="16.5" customHeight="1">
      <c r="A15" s="137">
        <v>4</v>
      </c>
      <c r="B15" s="139" t="s">
        <v>78</v>
      </c>
      <c r="C15" s="87"/>
      <c r="D15" s="86"/>
      <c r="E15" s="85">
        <v>1</v>
      </c>
    </row>
    <row r="16" spans="1:5" ht="16.5" customHeight="1">
      <c r="A16" s="138"/>
      <c r="B16" s="140"/>
      <c r="C16" s="84">
        <v>1</v>
      </c>
      <c r="D16" s="83" t="s">
        <v>78</v>
      </c>
      <c r="E16" s="82">
        <v>1</v>
      </c>
    </row>
    <row r="17" spans="1:5" ht="16.5" customHeight="1">
      <c r="A17" s="137">
        <v>5</v>
      </c>
      <c r="B17" s="139" t="s">
        <v>79</v>
      </c>
      <c r="C17" s="87"/>
      <c r="D17" s="86"/>
      <c r="E17" s="85">
        <v>1</v>
      </c>
    </row>
    <row r="18" spans="1:5" ht="16.5" customHeight="1">
      <c r="A18" s="138"/>
      <c r="B18" s="140"/>
      <c r="C18" s="84">
        <v>1</v>
      </c>
      <c r="D18" s="83" t="s">
        <v>80</v>
      </c>
      <c r="E18" s="82">
        <v>1</v>
      </c>
    </row>
    <row r="19" spans="1:5" ht="16.5" customHeight="1">
      <c r="A19" s="137">
        <v>6</v>
      </c>
      <c r="B19" s="139" t="s">
        <v>81</v>
      </c>
      <c r="C19" s="87"/>
      <c r="D19" s="86"/>
      <c r="E19" s="85">
        <v>15225</v>
      </c>
    </row>
    <row r="20" spans="1:5" ht="16.5" customHeight="1">
      <c r="A20" s="145"/>
      <c r="B20" s="146"/>
      <c r="C20" s="89">
        <v>1</v>
      </c>
      <c r="D20" s="88" t="s">
        <v>82</v>
      </c>
      <c r="E20" s="82">
        <v>2391</v>
      </c>
    </row>
    <row r="21" spans="1:5" ht="16.5" customHeight="1">
      <c r="A21" s="138"/>
      <c r="B21" s="140"/>
      <c r="C21" s="84">
        <v>2</v>
      </c>
      <c r="D21" s="83" t="s">
        <v>83</v>
      </c>
      <c r="E21" s="82">
        <v>12834</v>
      </c>
    </row>
    <row r="22" spans="1:5" ht="16.5" customHeight="1">
      <c r="A22" s="137">
        <v>7</v>
      </c>
      <c r="B22" s="139" t="s">
        <v>84</v>
      </c>
      <c r="C22" s="87"/>
      <c r="D22" s="86"/>
      <c r="E22" s="85">
        <v>19539</v>
      </c>
    </row>
    <row r="23" spans="1:5" ht="16.5" customHeight="1">
      <c r="A23" s="138"/>
      <c r="B23" s="140"/>
      <c r="C23" s="84">
        <v>1</v>
      </c>
      <c r="D23" s="83" t="s">
        <v>84</v>
      </c>
      <c r="E23" s="82">
        <v>19539</v>
      </c>
    </row>
    <row r="24" spans="1:5" ht="16.5" customHeight="1">
      <c r="A24" s="137">
        <v>8</v>
      </c>
      <c r="B24" s="139" t="s">
        <v>85</v>
      </c>
      <c r="C24" s="87"/>
      <c r="D24" s="86"/>
      <c r="E24" s="85">
        <v>60025</v>
      </c>
    </row>
    <row r="25" spans="1:5" ht="16.5" customHeight="1" thickBot="1">
      <c r="A25" s="141"/>
      <c r="B25" s="142"/>
      <c r="C25" s="84">
        <v>1</v>
      </c>
      <c r="D25" s="83" t="s">
        <v>85</v>
      </c>
      <c r="E25" s="82">
        <v>60025</v>
      </c>
    </row>
    <row r="26" spans="1:5" ht="16.5" customHeight="1" thickBot="1">
      <c r="A26" s="127" t="s">
        <v>86</v>
      </c>
      <c r="B26" s="128"/>
      <c r="C26" s="128"/>
      <c r="D26" s="128"/>
      <c r="E26" s="78">
        <v>623436</v>
      </c>
    </row>
    <row r="33" spans="1:5" ht="16.5" customHeight="1">
      <c r="A33" s="143" t="s">
        <v>156</v>
      </c>
      <c r="B33" s="144"/>
      <c r="C33" s="144"/>
      <c r="D33" s="144"/>
      <c r="E33" s="144"/>
    </row>
    <row r="34" spans="1:5" ht="16.5" customHeight="1">
      <c r="A34" s="144"/>
      <c r="B34" s="144"/>
      <c r="C34" s="144"/>
      <c r="D34" s="144"/>
      <c r="E34" s="144"/>
    </row>
    <row r="35" spans="1:5" ht="16.5" customHeight="1">
      <c r="A35" s="144"/>
      <c r="B35" s="144"/>
      <c r="C35" s="144"/>
      <c r="D35" s="144"/>
      <c r="E35" s="144"/>
    </row>
    <row r="36" spans="1:5" ht="16.5" customHeight="1">
      <c r="A36" s="129" t="s">
        <v>61</v>
      </c>
      <c r="B36" s="129"/>
    </row>
    <row r="37" spans="1:5" ht="16.5" customHeight="1" thickBot="1">
      <c r="A37" s="130" t="s">
        <v>120</v>
      </c>
      <c r="B37" s="130"/>
      <c r="C37" s="95"/>
      <c r="D37" s="94"/>
      <c r="E37" s="93" t="s">
        <v>124</v>
      </c>
    </row>
    <row r="38" spans="1:5" ht="16.5" customHeight="1" thickBot="1">
      <c r="A38" s="131" t="s">
        <v>64</v>
      </c>
      <c r="B38" s="132"/>
      <c r="C38" s="133" t="s">
        <v>65</v>
      </c>
      <c r="D38" s="134"/>
      <c r="E38" s="92" t="s">
        <v>123</v>
      </c>
    </row>
    <row r="39" spans="1:5" ht="16.5" customHeight="1">
      <c r="A39" s="135">
        <v>1</v>
      </c>
      <c r="B39" s="136" t="s">
        <v>92</v>
      </c>
      <c r="C39" s="91"/>
      <c r="D39" s="90"/>
      <c r="E39" s="79">
        <v>205978</v>
      </c>
    </row>
    <row r="40" spans="1:5" ht="16.5" customHeight="1">
      <c r="A40" s="122"/>
      <c r="B40" s="123"/>
      <c r="C40" s="89">
        <v>1</v>
      </c>
      <c r="D40" s="88" t="s">
        <v>93</v>
      </c>
      <c r="E40" s="82">
        <v>78979</v>
      </c>
    </row>
    <row r="41" spans="1:5" ht="16.5" customHeight="1">
      <c r="A41" s="122"/>
      <c r="B41" s="123"/>
      <c r="C41" s="84">
        <v>2</v>
      </c>
      <c r="D41" s="83" t="s">
        <v>94</v>
      </c>
      <c r="E41" s="82">
        <v>121489</v>
      </c>
    </row>
    <row r="42" spans="1:5" ht="16.5" customHeight="1">
      <c r="A42" s="122"/>
      <c r="B42" s="123"/>
      <c r="C42" s="87">
        <v>3</v>
      </c>
      <c r="D42" s="86" t="s">
        <v>127</v>
      </c>
      <c r="E42" s="85">
        <v>5510</v>
      </c>
    </row>
    <row r="43" spans="1:5" ht="16.5" customHeight="1">
      <c r="A43" s="122">
        <v>2</v>
      </c>
      <c r="B43" s="123" t="s">
        <v>95</v>
      </c>
      <c r="C43" s="84"/>
      <c r="D43" s="83"/>
      <c r="E43" s="82">
        <v>45422</v>
      </c>
    </row>
    <row r="44" spans="1:5" ht="16.5" customHeight="1">
      <c r="A44" s="122"/>
      <c r="B44" s="123"/>
      <c r="C44" s="87">
        <v>1</v>
      </c>
      <c r="D44" s="86" t="s">
        <v>95</v>
      </c>
      <c r="E44" s="85">
        <v>45422</v>
      </c>
    </row>
    <row r="45" spans="1:5" ht="16.5" customHeight="1">
      <c r="A45" s="122">
        <v>3</v>
      </c>
      <c r="B45" s="123" t="s">
        <v>96</v>
      </c>
      <c r="C45" s="89"/>
      <c r="D45" s="88"/>
      <c r="E45" s="82">
        <v>1900</v>
      </c>
    </row>
    <row r="46" spans="1:5" ht="16.5" customHeight="1">
      <c r="A46" s="122"/>
      <c r="B46" s="123"/>
      <c r="C46" s="84">
        <v>1</v>
      </c>
      <c r="D46" s="83" t="s">
        <v>96</v>
      </c>
      <c r="E46" s="82">
        <v>1900</v>
      </c>
    </row>
    <row r="47" spans="1:5" ht="16.5" customHeight="1">
      <c r="A47" s="122">
        <v>4</v>
      </c>
      <c r="B47" s="123" t="s">
        <v>97</v>
      </c>
      <c r="C47" s="87"/>
      <c r="D47" s="86"/>
      <c r="E47" s="85">
        <v>17331</v>
      </c>
    </row>
    <row r="48" spans="1:5" ht="16.5" customHeight="1">
      <c r="A48" s="122"/>
      <c r="B48" s="123"/>
      <c r="C48" s="84">
        <v>1</v>
      </c>
      <c r="D48" s="224" t="s">
        <v>97</v>
      </c>
      <c r="E48" s="82">
        <v>17331</v>
      </c>
    </row>
    <row r="49" spans="1:5" ht="16.5" customHeight="1">
      <c r="A49" s="122">
        <v>5</v>
      </c>
      <c r="B49" s="123" t="s">
        <v>98</v>
      </c>
      <c r="C49" s="87"/>
      <c r="D49" s="86"/>
      <c r="E49" s="85">
        <v>102216</v>
      </c>
    </row>
    <row r="50" spans="1:5" ht="16.5" customHeight="1">
      <c r="A50" s="122"/>
      <c r="B50" s="123"/>
      <c r="C50" s="84">
        <v>1</v>
      </c>
      <c r="D50" s="83" t="s">
        <v>98</v>
      </c>
      <c r="E50" s="82">
        <v>102216</v>
      </c>
    </row>
    <row r="51" spans="1:5" ht="16.5" customHeight="1">
      <c r="A51" s="122">
        <v>6</v>
      </c>
      <c r="B51" s="123" t="s">
        <v>99</v>
      </c>
      <c r="C51" s="87"/>
      <c r="D51" s="86"/>
      <c r="E51" s="85">
        <v>5052</v>
      </c>
    </row>
    <row r="52" spans="1:5" ht="16.5" customHeight="1">
      <c r="A52" s="122"/>
      <c r="B52" s="123"/>
      <c r="C52" s="89">
        <v>1</v>
      </c>
      <c r="D52" s="88" t="s">
        <v>99</v>
      </c>
      <c r="E52" s="82">
        <v>5052</v>
      </c>
    </row>
    <row r="53" spans="1:5" ht="16.5" customHeight="1">
      <c r="A53" s="122">
        <v>7</v>
      </c>
      <c r="B53" s="123" t="s">
        <v>100</v>
      </c>
      <c r="C53" s="84"/>
      <c r="D53" s="83"/>
      <c r="E53" s="82">
        <v>0</v>
      </c>
    </row>
    <row r="54" spans="1:5" ht="16.5" customHeight="1">
      <c r="A54" s="122"/>
      <c r="B54" s="123"/>
      <c r="C54" s="87">
        <v>1</v>
      </c>
      <c r="D54" s="86" t="s">
        <v>100</v>
      </c>
      <c r="E54" s="85">
        <v>0</v>
      </c>
    </row>
    <row r="55" spans="1:5" ht="16.5" customHeight="1">
      <c r="A55" s="122">
        <v>8</v>
      </c>
      <c r="B55" s="123" t="s">
        <v>101</v>
      </c>
      <c r="C55" s="84"/>
      <c r="D55" s="83"/>
      <c r="E55" s="82">
        <v>241817</v>
      </c>
    </row>
    <row r="56" spans="1:5" ht="16.5" customHeight="1">
      <c r="A56" s="122"/>
      <c r="B56" s="123"/>
      <c r="C56" s="87">
        <v>1</v>
      </c>
      <c r="D56" s="86" t="s">
        <v>101</v>
      </c>
      <c r="E56" s="85">
        <v>241817</v>
      </c>
    </row>
    <row r="57" spans="1:5" ht="16.5" customHeight="1">
      <c r="A57" s="122">
        <v>9</v>
      </c>
      <c r="B57" s="125" t="s">
        <v>102</v>
      </c>
      <c r="C57" s="84"/>
      <c r="D57" s="83"/>
      <c r="E57" s="85">
        <v>3720</v>
      </c>
    </row>
    <row r="58" spans="1:5" ht="16.5" customHeight="1" thickBot="1">
      <c r="A58" s="124"/>
      <c r="B58" s="126"/>
      <c r="C58" s="81">
        <v>1</v>
      </c>
      <c r="D58" s="80" t="s">
        <v>102</v>
      </c>
      <c r="E58" s="96">
        <v>3720</v>
      </c>
    </row>
    <row r="59" spans="1:5" ht="16.5" customHeight="1" thickBot="1">
      <c r="A59" s="127" t="s">
        <v>118</v>
      </c>
      <c r="B59" s="128"/>
      <c r="C59" s="128"/>
      <c r="D59" s="128"/>
      <c r="E59" s="78">
        <v>623436</v>
      </c>
    </row>
    <row r="65" spans="1:5" ht="16.5" customHeight="1">
      <c r="A65" s="143" t="s">
        <v>157</v>
      </c>
      <c r="B65" s="144"/>
      <c r="C65" s="144"/>
      <c r="D65" s="144"/>
      <c r="E65" s="144"/>
    </row>
    <row r="66" spans="1:5" ht="16.5" customHeight="1">
      <c r="A66" s="144"/>
      <c r="B66" s="144"/>
      <c r="C66" s="144"/>
      <c r="D66" s="144"/>
      <c r="E66" s="144"/>
    </row>
    <row r="67" spans="1:5" ht="16.5" customHeight="1">
      <c r="A67" s="144"/>
      <c r="B67" s="144"/>
      <c r="C67" s="144"/>
      <c r="D67" s="144"/>
      <c r="E67" s="144"/>
    </row>
    <row r="68" spans="1:5" ht="16.5" customHeight="1">
      <c r="A68" s="129" t="s">
        <v>61</v>
      </c>
      <c r="B68" s="129"/>
    </row>
    <row r="69" spans="1:5" ht="16.5" customHeight="1" thickBot="1">
      <c r="A69" s="130" t="s">
        <v>125</v>
      </c>
      <c r="B69" s="130"/>
      <c r="C69" s="95"/>
      <c r="D69" s="94"/>
      <c r="E69" s="93" t="s">
        <v>124</v>
      </c>
    </row>
    <row r="70" spans="1:5" ht="16.5" customHeight="1" thickBot="1">
      <c r="A70" s="131" t="s">
        <v>64</v>
      </c>
      <c r="B70" s="132"/>
      <c r="C70" s="133" t="s">
        <v>65</v>
      </c>
      <c r="D70" s="134"/>
      <c r="E70" s="92" t="s">
        <v>123</v>
      </c>
    </row>
    <row r="71" spans="1:5" ht="16.5" customHeight="1">
      <c r="A71" s="147">
        <v>1</v>
      </c>
      <c r="B71" s="148" t="s">
        <v>72</v>
      </c>
      <c r="C71" s="91"/>
      <c r="D71" s="90"/>
      <c r="E71" s="79">
        <v>404003</v>
      </c>
    </row>
    <row r="72" spans="1:5" ht="16.5" customHeight="1">
      <c r="A72" s="145"/>
      <c r="B72" s="146"/>
      <c r="C72" s="89">
        <v>1</v>
      </c>
      <c r="D72" s="88" t="s">
        <v>72</v>
      </c>
      <c r="E72" s="82">
        <v>404003</v>
      </c>
    </row>
    <row r="73" spans="1:5" ht="16.5" customHeight="1">
      <c r="A73" s="137">
        <v>2</v>
      </c>
      <c r="B73" s="139" t="s">
        <v>74</v>
      </c>
      <c r="C73" s="87"/>
      <c r="D73" s="86"/>
      <c r="E73" s="85">
        <v>1534</v>
      </c>
    </row>
    <row r="74" spans="1:5" ht="16.5" customHeight="1">
      <c r="A74" s="138"/>
      <c r="B74" s="140"/>
      <c r="C74" s="84">
        <v>1</v>
      </c>
      <c r="D74" s="83" t="s">
        <v>75</v>
      </c>
      <c r="E74" s="82">
        <v>1534</v>
      </c>
    </row>
    <row r="75" spans="1:5" ht="16.5" customHeight="1">
      <c r="A75" s="137">
        <v>3</v>
      </c>
      <c r="B75" s="139" t="s">
        <v>76</v>
      </c>
      <c r="C75" s="87"/>
      <c r="D75" s="86"/>
      <c r="E75" s="85">
        <v>2</v>
      </c>
    </row>
    <row r="76" spans="1:5" ht="16.5" customHeight="1">
      <c r="A76" s="145"/>
      <c r="B76" s="146"/>
      <c r="C76" s="89">
        <v>1</v>
      </c>
      <c r="D76" s="88" t="s">
        <v>77</v>
      </c>
      <c r="E76" s="82">
        <v>1</v>
      </c>
    </row>
    <row r="77" spans="1:5" ht="16.5" customHeight="1">
      <c r="A77" s="138"/>
      <c r="B77" s="140"/>
      <c r="C77" s="84">
        <v>2</v>
      </c>
      <c r="D77" s="83" t="s">
        <v>76</v>
      </c>
      <c r="E77" s="82">
        <v>1</v>
      </c>
    </row>
    <row r="78" spans="1:5" ht="16.5" customHeight="1">
      <c r="A78" s="137">
        <v>4</v>
      </c>
      <c r="B78" s="139" t="s">
        <v>122</v>
      </c>
      <c r="C78" s="87"/>
      <c r="D78" s="86"/>
      <c r="E78" s="85">
        <v>1</v>
      </c>
    </row>
    <row r="79" spans="1:5" ht="16.5" customHeight="1">
      <c r="A79" s="138"/>
      <c r="B79" s="140"/>
      <c r="C79" s="84">
        <v>1</v>
      </c>
      <c r="D79" s="83" t="s">
        <v>80</v>
      </c>
      <c r="E79" s="82">
        <v>1</v>
      </c>
    </row>
    <row r="80" spans="1:5" ht="16.5" customHeight="1">
      <c r="A80" s="137">
        <v>5</v>
      </c>
      <c r="B80" s="139" t="s">
        <v>121</v>
      </c>
      <c r="C80" s="87"/>
      <c r="D80" s="86"/>
      <c r="E80" s="85">
        <v>108235</v>
      </c>
    </row>
    <row r="81" spans="1:5" ht="16.5" customHeight="1">
      <c r="A81" s="145"/>
      <c r="B81" s="146"/>
      <c r="C81" s="89">
        <v>1</v>
      </c>
      <c r="D81" s="88" t="s">
        <v>82</v>
      </c>
      <c r="E81" s="82">
        <v>1</v>
      </c>
    </row>
    <row r="82" spans="1:5" ht="16.5" customHeight="1">
      <c r="A82" s="138"/>
      <c r="B82" s="140"/>
      <c r="C82" s="84">
        <v>2</v>
      </c>
      <c r="D82" s="83" t="s">
        <v>83</v>
      </c>
      <c r="E82" s="82">
        <v>108234</v>
      </c>
    </row>
    <row r="83" spans="1:5" ht="16.5" customHeight="1">
      <c r="A83" s="137">
        <v>6</v>
      </c>
      <c r="B83" s="139" t="s">
        <v>84</v>
      </c>
      <c r="C83" s="87"/>
      <c r="D83" s="86"/>
      <c r="E83" s="85">
        <v>27160</v>
      </c>
    </row>
    <row r="84" spans="1:5" ht="16.5" customHeight="1">
      <c r="A84" s="138"/>
      <c r="B84" s="140"/>
      <c r="C84" s="84">
        <v>1</v>
      </c>
      <c r="D84" s="83" t="s">
        <v>84</v>
      </c>
      <c r="E84" s="82">
        <v>27160</v>
      </c>
    </row>
    <row r="85" spans="1:5" ht="16.5" customHeight="1">
      <c r="A85" s="137">
        <v>7</v>
      </c>
      <c r="B85" s="139" t="s">
        <v>85</v>
      </c>
      <c r="C85" s="87"/>
      <c r="D85" s="86"/>
      <c r="E85" s="85">
        <v>34</v>
      </c>
    </row>
    <row r="86" spans="1:5" ht="16.5" customHeight="1" thickBot="1">
      <c r="A86" s="141"/>
      <c r="B86" s="142"/>
      <c r="C86" s="84">
        <v>1</v>
      </c>
      <c r="D86" s="83" t="s">
        <v>85</v>
      </c>
      <c r="E86" s="82">
        <v>34</v>
      </c>
    </row>
    <row r="87" spans="1:5" ht="16.5" customHeight="1" thickBot="1">
      <c r="A87" s="127" t="s">
        <v>86</v>
      </c>
      <c r="B87" s="128"/>
      <c r="C87" s="128"/>
      <c r="D87" s="128"/>
      <c r="E87" s="78">
        <v>540969</v>
      </c>
    </row>
    <row r="97" spans="1:5" ht="16.5" customHeight="1">
      <c r="A97" s="143" t="s">
        <v>157</v>
      </c>
      <c r="B97" s="144"/>
      <c r="C97" s="144"/>
      <c r="D97" s="144"/>
      <c r="E97" s="144"/>
    </row>
    <row r="98" spans="1:5" ht="16.5" customHeight="1">
      <c r="A98" s="144"/>
      <c r="B98" s="144"/>
      <c r="C98" s="144"/>
      <c r="D98" s="144"/>
      <c r="E98" s="144"/>
    </row>
    <row r="99" spans="1:5" ht="16.5" customHeight="1">
      <c r="A99" s="144"/>
      <c r="B99" s="144"/>
      <c r="C99" s="144"/>
      <c r="D99" s="144"/>
      <c r="E99" s="144"/>
    </row>
    <row r="100" spans="1:5" ht="16.5" customHeight="1">
      <c r="A100" s="129" t="s">
        <v>61</v>
      </c>
      <c r="B100" s="129"/>
    </row>
    <row r="101" spans="1:5" ht="16.5" customHeight="1" thickBot="1">
      <c r="A101" s="130" t="s">
        <v>120</v>
      </c>
      <c r="B101" s="130"/>
      <c r="C101" s="95"/>
      <c r="D101" s="94"/>
      <c r="E101" s="93" t="s">
        <v>124</v>
      </c>
    </row>
    <row r="102" spans="1:5" ht="16.5" customHeight="1" thickBot="1">
      <c r="A102" s="131" t="s">
        <v>64</v>
      </c>
      <c r="B102" s="132"/>
      <c r="C102" s="133" t="s">
        <v>65</v>
      </c>
      <c r="D102" s="134"/>
      <c r="E102" s="92" t="s">
        <v>123</v>
      </c>
    </row>
    <row r="103" spans="1:5" ht="16.5" customHeight="1">
      <c r="A103" s="135">
        <v>1</v>
      </c>
      <c r="B103" s="136" t="s">
        <v>92</v>
      </c>
      <c r="C103" s="91"/>
      <c r="D103" s="90"/>
      <c r="E103" s="79">
        <v>207947</v>
      </c>
    </row>
    <row r="104" spans="1:5" ht="16.5" customHeight="1">
      <c r="A104" s="122"/>
      <c r="B104" s="123"/>
      <c r="C104" s="89">
        <v>1</v>
      </c>
      <c r="D104" s="88" t="s">
        <v>93</v>
      </c>
      <c r="E104" s="82">
        <v>190764</v>
      </c>
    </row>
    <row r="105" spans="1:5" ht="16.5" customHeight="1">
      <c r="A105" s="122"/>
      <c r="B105" s="123"/>
      <c r="C105" s="84">
        <v>2</v>
      </c>
      <c r="D105" s="83" t="s">
        <v>119</v>
      </c>
      <c r="E105" s="82">
        <v>17183</v>
      </c>
    </row>
    <row r="106" spans="1:5" ht="16.5" customHeight="1">
      <c r="A106" s="122">
        <v>2</v>
      </c>
      <c r="B106" s="123" t="s">
        <v>95</v>
      </c>
      <c r="C106" s="84"/>
      <c r="D106" s="83"/>
      <c r="E106" s="82">
        <v>45601</v>
      </c>
    </row>
    <row r="107" spans="1:5" ht="16.5" customHeight="1">
      <c r="A107" s="122"/>
      <c r="B107" s="123"/>
      <c r="C107" s="87">
        <v>1</v>
      </c>
      <c r="D107" s="86" t="s">
        <v>95</v>
      </c>
      <c r="E107" s="85">
        <v>45601</v>
      </c>
    </row>
    <row r="108" spans="1:5" ht="16.5" customHeight="1">
      <c r="A108" s="122">
        <v>3</v>
      </c>
      <c r="B108" s="123" t="s">
        <v>96</v>
      </c>
      <c r="C108" s="89"/>
      <c r="D108" s="88"/>
      <c r="E108" s="82">
        <v>1100</v>
      </c>
    </row>
    <row r="109" spans="1:5" ht="16.5" customHeight="1">
      <c r="A109" s="122"/>
      <c r="B109" s="123"/>
      <c r="C109" s="84">
        <v>1</v>
      </c>
      <c r="D109" s="83" t="s">
        <v>96</v>
      </c>
      <c r="E109" s="82">
        <v>1100</v>
      </c>
    </row>
    <row r="110" spans="1:5" ht="16.5" customHeight="1">
      <c r="A110" s="122">
        <v>4</v>
      </c>
      <c r="B110" s="123" t="s">
        <v>97</v>
      </c>
      <c r="C110" s="87"/>
      <c r="D110" s="86"/>
      <c r="E110" s="85">
        <v>16888</v>
      </c>
    </row>
    <row r="111" spans="1:5" ht="16.5" customHeight="1">
      <c r="A111" s="122"/>
      <c r="B111" s="123"/>
      <c r="C111" s="84">
        <v>1</v>
      </c>
      <c r="D111" s="224" t="s">
        <v>97</v>
      </c>
      <c r="E111" s="82">
        <v>16888</v>
      </c>
    </row>
    <row r="112" spans="1:5" ht="16.5" customHeight="1">
      <c r="A112" s="122">
        <v>5</v>
      </c>
      <c r="B112" s="123" t="s">
        <v>98</v>
      </c>
      <c r="C112" s="87"/>
      <c r="D112" s="86"/>
      <c r="E112" s="85">
        <v>50770</v>
      </c>
    </row>
    <row r="113" spans="1:5" ht="16.5" customHeight="1">
      <c r="A113" s="122"/>
      <c r="B113" s="123"/>
      <c r="C113" s="84">
        <v>1</v>
      </c>
      <c r="D113" s="83" t="s">
        <v>98</v>
      </c>
      <c r="E113" s="82">
        <v>50770</v>
      </c>
    </row>
    <row r="114" spans="1:5" ht="16.5" customHeight="1">
      <c r="A114" s="122">
        <v>6</v>
      </c>
      <c r="B114" s="123" t="s">
        <v>99</v>
      </c>
      <c r="C114" s="87"/>
      <c r="D114" s="86"/>
      <c r="E114" s="85">
        <v>5052</v>
      </c>
    </row>
    <row r="115" spans="1:5" ht="16.5" customHeight="1">
      <c r="A115" s="122"/>
      <c r="B115" s="123"/>
      <c r="C115" s="89">
        <v>1</v>
      </c>
      <c r="D115" s="88" t="s">
        <v>99</v>
      </c>
      <c r="E115" s="82">
        <v>5052</v>
      </c>
    </row>
    <row r="116" spans="1:5" ht="16.5" customHeight="1">
      <c r="A116" s="122">
        <v>7</v>
      </c>
      <c r="B116" s="123" t="s">
        <v>100</v>
      </c>
      <c r="C116" s="84"/>
      <c r="D116" s="83"/>
      <c r="E116" s="82">
        <v>0</v>
      </c>
    </row>
    <row r="117" spans="1:5" ht="16.5" customHeight="1">
      <c r="A117" s="122"/>
      <c r="B117" s="123"/>
      <c r="C117" s="87">
        <v>1</v>
      </c>
      <c r="D117" s="86" t="s">
        <v>100</v>
      </c>
      <c r="E117" s="85">
        <v>0</v>
      </c>
    </row>
    <row r="118" spans="1:5" ht="16.5" customHeight="1">
      <c r="A118" s="122">
        <v>8</v>
      </c>
      <c r="B118" s="123" t="s">
        <v>101</v>
      </c>
      <c r="C118" s="84"/>
      <c r="D118" s="83"/>
      <c r="E118" s="82">
        <v>209965</v>
      </c>
    </row>
    <row r="119" spans="1:5" ht="16.5" customHeight="1">
      <c r="A119" s="122"/>
      <c r="B119" s="123"/>
      <c r="C119" s="87">
        <v>1</v>
      </c>
      <c r="D119" s="86" t="s">
        <v>101</v>
      </c>
      <c r="E119" s="85">
        <v>209965</v>
      </c>
    </row>
    <row r="120" spans="1:5" ht="16.5" customHeight="1">
      <c r="A120" s="122">
        <v>9</v>
      </c>
      <c r="B120" s="125" t="s">
        <v>102</v>
      </c>
      <c r="C120" s="84"/>
      <c r="D120" s="83"/>
      <c r="E120" s="85">
        <v>3646</v>
      </c>
    </row>
    <row r="121" spans="1:5" ht="16.5" customHeight="1" thickBot="1">
      <c r="A121" s="124"/>
      <c r="B121" s="126"/>
      <c r="C121" s="81">
        <v>1</v>
      </c>
      <c r="D121" s="80" t="s">
        <v>102</v>
      </c>
      <c r="E121" s="96">
        <v>3646</v>
      </c>
    </row>
    <row r="122" spans="1:5" ht="16.5" customHeight="1" thickBot="1">
      <c r="A122" s="127" t="s">
        <v>118</v>
      </c>
      <c r="B122" s="128"/>
      <c r="C122" s="128"/>
      <c r="D122" s="128"/>
      <c r="E122" s="78">
        <v>540969</v>
      </c>
    </row>
  </sheetData>
  <mergeCells count="90">
    <mergeCell ref="A7:A9"/>
    <mergeCell ref="B7:B9"/>
    <mergeCell ref="A1:E3"/>
    <mergeCell ref="A4:B4"/>
    <mergeCell ref="A5:B5"/>
    <mergeCell ref="A6:B6"/>
    <mergeCell ref="C6:D6"/>
    <mergeCell ref="A10:A11"/>
    <mergeCell ref="B10:B11"/>
    <mergeCell ref="A12:A14"/>
    <mergeCell ref="B12:B14"/>
    <mergeCell ref="A15:A16"/>
    <mergeCell ref="B15:B16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38:B38"/>
    <mergeCell ref="C38:D38"/>
    <mergeCell ref="A39:A42"/>
    <mergeCell ref="B39:B42"/>
    <mergeCell ref="A43:A44"/>
    <mergeCell ref="B43:B44"/>
    <mergeCell ref="A45:A46"/>
    <mergeCell ref="B45:B46"/>
    <mergeCell ref="A47:A48"/>
    <mergeCell ref="B47:B48"/>
    <mergeCell ref="A49:A50"/>
    <mergeCell ref="B49:B50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70:B70"/>
    <mergeCell ref="C70:D70"/>
    <mergeCell ref="A71:A72"/>
    <mergeCell ref="B71:B72"/>
    <mergeCell ref="A73:A74"/>
    <mergeCell ref="B73:B74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100:B100"/>
    <mergeCell ref="A101:B101"/>
    <mergeCell ref="A102:B102"/>
    <mergeCell ref="C102:D102"/>
    <mergeCell ref="A103:A105"/>
    <mergeCell ref="B103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D12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D97"/>
  <sheetViews>
    <sheetView showGridLines="0" zoomScaleNormal="100" workbookViewId="0">
      <selection activeCell="B22" sqref="B22:B23"/>
    </sheetView>
  </sheetViews>
  <sheetFormatPr defaultColWidth="8.875" defaultRowHeight="14.25"/>
  <cols>
    <col min="1" max="1" width="6.375" style="2" customWidth="1"/>
    <col min="2" max="4" width="38.125" style="2" customWidth="1"/>
    <col min="5" max="16384" width="8.875" style="2"/>
  </cols>
  <sheetData>
    <row r="1" spans="2:4" ht="37.15" customHeight="1">
      <c r="B1" s="201" t="s">
        <v>58</v>
      </c>
      <c r="C1" s="202"/>
      <c r="D1" s="202"/>
    </row>
    <row r="2" spans="2:4" ht="12" customHeight="1">
      <c r="B2" s="3" t="s">
        <v>30</v>
      </c>
      <c r="C2" s="1"/>
      <c r="D2" s="1"/>
    </row>
    <row r="3" spans="2:4" ht="15" thickBot="1">
      <c r="B3" s="3" t="s">
        <v>0</v>
      </c>
      <c r="C3" s="3"/>
      <c r="D3" s="4" t="s">
        <v>1</v>
      </c>
    </row>
    <row r="4" spans="2:4" ht="15.75" customHeight="1" thickBot="1">
      <c r="B4" s="5" t="s">
        <v>2</v>
      </c>
      <c r="C4" s="6" t="s">
        <v>3</v>
      </c>
      <c r="D4" s="6" t="s">
        <v>4</v>
      </c>
    </row>
    <row r="5" spans="2:4" ht="15.75" customHeight="1">
      <c r="B5" s="196" t="s">
        <v>5</v>
      </c>
      <c r="C5" s="7"/>
      <c r="D5" s="9">
        <f>D6+D7</f>
        <v>417696</v>
      </c>
    </row>
    <row r="6" spans="2:4" ht="15.75" customHeight="1">
      <c r="B6" s="196"/>
      <c r="C6" s="8" t="s">
        <v>5</v>
      </c>
      <c r="D6" s="9">
        <v>416753</v>
      </c>
    </row>
    <row r="7" spans="2:4" ht="15.75" customHeight="1">
      <c r="B7" s="200"/>
      <c r="C7" s="8" t="s">
        <v>6</v>
      </c>
      <c r="D7" s="10">
        <v>943</v>
      </c>
    </row>
    <row r="8" spans="2:4" ht="15.75" customHeight="1">
      <c r="B8" s="200" t="s">
        <v>7</v>
      </c>
      <c r="C8" s="7"/>
      <c r="D8" s="9">
        <f>D9</f>
        <v>1</v>
      </c>
    </row>
    <row r="9" spans="2:4" ht="15.75" customHeight="1">
      <c r="B9" s="200"/>
      <c r="C9" s="8" t="s">
        <v>8</v>
      </c>
      <c r="D9" s="10">
        <v>1</v>
      </c>
    </row>
    <row r="10" spans="2:4" ht="15.75" customHeight="1">
      <c r="B10" s="200" t="s">
        <v>9</v>
      </c>
      <c r="C10" s="7"/>
      <c r="D10" s="11">
        <f>D11+D12</f>
        <v>2</v>
      </c>
    </row>
    <row r="11" spans="2:4" ht="15.75" customHeight="1">
      <c r="B11" s="200"/>
      <c r="C11" s="7" t="s">
        <v>37</v>
      </c>
      <c r="D11" s="11">
        <v>1</v>
      </c>
    </row>
    <row r="12" spans="2:4" ht="15.75" customHeight="1">
      <c r="B12" s="200"/>
      <c r="C12" s="8" t="s">
        <v>38</v>
      </c>
      <c r="D12" s="10">
        <v>1</v>
      </c>
    </row>
    <row r="13" spans="2:4" ht="15.75" customHeight="1">
      <c r="B13" s="195" t="s">
        <v>39</v>
      </c>
      <c r="C13" s="7"/>
      <c r="D13" s="11">
        <f>D14</f>
        <v>1</v>
      </c>
    </row>
    <row r="14" spans="2:4" ht="15.75" customHeight="1">
      <c r="B14" s="196"/>
      <c r="C14" s="7" t="s">
        <v>41</v>
      </c>
      <c r="D14" s="11">
        <v>1</v>
      </c>
    </row>
    <row r="15" spans="2:4" ht="15.75" customHeight="1">
      <c r="B15" s="200" t="s">
        <v>40</v>
      </c>
      <c r="C15" s="7"/>
      <c r="D15" s="11">
        <f>D16</f>
        <v>1</v>
      </c>
    </row>
    <row r="16" spans="2:4" ht="15.75" customHeight="1">
      <c r="B16" s="200"/>
      <c r="C16" s="8" t="s">
        <v>42</v>
      </c>
      <c r="D16" s="10">
        <v>1</v>
      </c>
    </row>
    <row r="17" spans="2:4" ht="15.75" customHeight="1">
      <c r="B17" s="200" t="s">
        <v>43</v>
      </c>
      <c r="C17" s="7"/>
      <c r="D17" s="11">
        <f>D18+D19</f>
        <v>65455</v>
      </c>
    </row>
    <row r="18" spans="2:4" ht="15.75" customHeight="1">
      <c r="B18" s="200"/>
      <c r="C18" s="8" t="s">
        <v>12</v>
      </c>
      <c r="D18" s="10">
        <v>47262</v>
      </c>
    </row>
    <row r="19" spans="2:4" ht="15.75" customHeight="1">
      <c r="B19" s="200"/>
      <c r="C19" s="8" t="s">
        <v>13</v>
      </c>
      <c r="D19" s="10">
        <v>18193</v>
      </c>
    </row>
    <row r="20" spans="2:4" ht="15.75" customHeight="1">
      <c r="B20" s="195" t="s">
        <v>44</v>
      </c>
      <c r="C20" s="7"/>
      <c r="D20" s="11">
        <f>D21</f>
        <v>83879</v>
      </c>
    </row>
    <row r="21" spans="2:4" ht="15.75" customHeight="1">
      <c r="B21" s="196"/>
      <c r="C21" s="8" t="s">
        <v>32</v>
      </c>
      <c r="D21" s="10">
        <v>83879</v>
      </c>
    </row>
    <row r="22" spans="2:4" ht="15.75" customHeight="1">
      <c r="B22" s="195" t="s">
        <v>45</v>
      </c>
      <c r="C22" s="7"/>
      <c r="D22" s="11">
        <f>D23</f>
        <v>3871</v>
      </c>
    </row>
    <row r="23" spans="2:4" ht="15.75" customHeight="1" thickBot="1">
      <c r="B23" s="197"/>
      <c r="C23" s="8" t="s">
        <v>15</v>
      </c>
      <c r="D23" s="10">
        <v>3871</v>
      </c>
    </row>
    <row r="24" spans="2:4" ht="15.75" customHeight="1" thickBot="1">
      <c r="B24" s="203" t="s">
        <v>16</v>
      </c>
      <c r="C24" s="204"/>
      <c r="D24" s="12">
        <f>D5+D8+D10+D13+D15+D17+D20+D22</f>
        <v>570906</v>
      </c>
    </row>
    <row r="25" spans="2:4" ht="12" customHeight="1"/>
    <row r="26" spans="2:4" ht="12" customHeight="1"/>
    <row r="27" spans="2:4" ht="15" customHeight="1" thickBot="1">
      <c r="B27" s="3" t="s">
        <v>17</v>
      </c>
      <c r="C27" s="3"/>
      <c r="D27" s="4" t="s">
        <v>18</v>
      </c>
    </row>
    <row r="28" spans="2:4" ht="15.75" customHeight="1" thickBot="1">
      <c r="B28" s="5" t="s">
        <v>2</v>
      </c>
      <c r="C28" s="6" t="s">
        <v>3</v>
      </c>
      <c r="D28" s="6" t="s">
        <v>4</v>
      </c>
    </row>
    <row r="29" spans="2:4" ht="15.75" customHeight="1">
      <c r="B29" s="196" t="s">
        <v>19</v>
      </c>
      <c r="C29" s="7"/>
      <c r="D29" s="11">
        <f>SUM(D30:D32)</f>
        <v>392503</v>
      </c>
    </row>
    <row r="30" spans="2:4" ht="15.75" customHeight="1">
      <c r="B30" s="196"/>
      <c r="C30" s="7" t="s">
        <v>46</v>
      </c>
      <c r="D30" s="11">
        <v>229276</v>
      </c>
    </row>
    <row r="31" spans="2:4" ht="15.75" customHeight="1">
      <c r="B31" s="196"/>
      <c r="C31" s="8" t="s">
        <v>47</v>
      </c>
      <c r="D31" s="10">
        <v>158482</v>
      </c>
    </row>
    <row r="32" spans="2:4" ht="15.75" customHeight="1">
      <c r="B32" s="200"/>
      <c r="C32" s="8" t="s">
        <v>57</v>
      </c>
      <c r="D32" s="10">
        <v>4745</v>
      </c>
    </row>
    <row r="33" spans="2:4" ht="15.75" customHeight="1">
      <c r="B33" s="200" t="s">
        <v>20</v>
      </c>
      <c r="C33" s="8"/>
      <c r="D33" s="10">
        <f>D34</f>
        <v>50193</v>
      </c>
    </row>
    <row r="34" spans="2:4" ht="15.75" customHeight="1">
      <c r="B34" s="200"/>
      <c r="C34" s="8" t="s">
        <v>21</v>
      </c>
      <c r="D34" s="10">
        <v>50193</v>
      </c>
    </row>
    <row r="35" spans="2:4" ht="15.75" customHeight="1">
      <c r="B35" s="200" t="s">
        <v>22</v>
      </c>
      <c r="C35" s="8"/>
      <c r="D35" s="10">
        <f>D36</f>
        <v>1750</v>
      </c>
    </row>
    <row r="36" spans="2:4" ht="15.75" customHeight="1">
      <c r="B36" s="200"/>
      <c r="C36" s="8" t="s">
        <v>33</v>
      </c>
      <c r="D36" s="10">
        <v>1750</v>
      </c>
    </row>
    <row r="37" spans="2:4" ht="15.75" customHeight="1">
      <c r="B37" s="200" t="s">
        <v>23</v>
      </c>
      <c r="C37" s="8"/>
      <c r="D37" s="10">
        <f>D38</f>
        <v>25848</v>
      </c>
    </row>
    <row r="38" spans="2:4" ht="15.75" customHeight="1">
      <c r="B38" s="200"/>
      <c r="C38" s="8" t="s">
        <v>24</v>
      </c>
      <c r="D38" s="10">
        <v>25848</v>
      </c>
    </row>
    <row r="39" spans="2:4" ht="15.75" customHeight="1">
      <c r="B39" s="200" t="s">
        <v>25</v>
      </c>
      <c r="C39" s="8"/>
      <c r="D39" s="10">
        <f>D40</f>
        <v>26738</v>
      </c>
    </row>
    <row r="40" spans="2:4" ht="15.75" customHeight="1">
      <c r="B40" s="200"/>
      <c r="C40" s="8" t="s">
        <v>29</v>
      </c>
      <c r="D40" s="10">
        <v>26738</v>
      </c>
    </row>
    <row r="41" spans="2:4" ht="15.75" customHeight="1">
      <c r="B41" s="195" t="s">
        <v>26</v>
      </c>
      <c r="C41" s="8"/>
      <c r="D41" s="10">
        <f>D42</f>
        <v>12768</v>
      </c>
    </row>
    <row r="42" spans="2:4" ht="15.75" customHeight="1">
      <c r="B42" s="196"/>
      <c r="C42" s="8" t="s">
        <v>34</v>
      </c>
      <c r="D42" s="10">
        <v>12768</v>
      </c>
    </row>
    <row r="43" spans="2:4" ht="15.75" customHeight="1">
      <c r="B43" s="195" t="s">
        <v>48</v>
      </c>
      <c r="C43" s="8"/>
      <c r="D43" s="10">
        <f>D44</f>
        <v>1</v>
      </c>
    </row>
    <row r="44" spans="2:4" ht="15.75" customHeight="1">
      <c r="B44" s="196"/>
      <c r="C44" s="8" t="s">
        <v>50</v>
      </c>
      <c r="D44" s="10">
        <v>1</v>
      </c>
    </row>
    <row r="45" spans="2:4" ht="15.75" customHeight="1">
      <c r="B45" s="195" t="s">
        <v>49</v>
      </c>
      <c r="C45" s="8"/>
      <c r="D45" s="10">
        <f>D46</f>
        <v>23551</v>
      </c>
    </row>
    <row r="46" spans="2:4" ht="15.75" customHeight="1">
      <c r="B46" s="196"/>
      <c r="C46" s="8" t="s">
        <v>51</v>
      </c>
      <c r="D46" s="10">
        <v>23551</v>
      </c>
    </row>
    <row r="47" spans="2:4" ht="15.75" customHeight="1">
      <c r="B47" s="195" t="s">
        <v>53</v>
      </c>
      <c r="C47" s="8"/>
      <c r="D47" s="10">
        <f>D48</f>
        <v>37554</v>
      </c>
    </row>
    <row r="48" spans="2:4" ht="15.75" customHeight="1" thickBot="1">
      <c r="B48" s="197"/>
      <c r="C48" s="8" t="s">
        <v>35</v>
      </c>
      <c r="D48" s="10">
        <v>37554</v>
      </c>
    </row>
    <row r="49" spans="2:4" ht="15.75" customHeight="1" thickBot="1">
      <c r="B49" s="198" t="s">
        <v>27</v>
      </c>
      <c r="C49" s="199"/>
      <c r="D49" s="12">
        <f>D29+D33+D35+D37+D39+D41+D43+D45+D47</f>
        <v>570906</v>
      </c>
    </row>
    <row r="50" spans="2:4" ht="12" customHeight="1">
      <c r="B50" s="1"/>
      <c r="C50" s="1"/>
      <c r="D50" s="3"/>
    </row>
    <row r="51" spans="2:4" ht="12" customHeight="1">
      <c r="B51" s="1"/>
      <c r="C51" s="1"/>
      <c r="D51" s="3"/>
    </row>
    <row r="52" spans="2:4" ht="12" customHeight="1">
      <c r="B52" s="1"/>
      <c r="C52" s="1"/>
      <c r="D52" s="3"/>
    </row>
    <row r="53" spans="2:4" ht="37.15" customHeight="1">
      <c r="B53" s="201" t="s">
        <v>59</v>
      </c>
      <c r="C53" s="202"/>
      <c r="D53" s="202"/>
    </row>
    <row r="54" spans="2:4">
      <c r="B54" s="3" t="s">
        <v>30</v>
      </c>
      <c r="C54" s="3"/>
      <c r="D54" s="4"/>
    </row>
    <row r="55" spans="2:4" ht="15" thickBot="1">
      <c r="B55" s="3" t="s">
        <v>0</v>
      </c>
      <c r="C55" s="3"/>
      <c r="D55" s="4" t="s">
        <v>18</v>
      </c>
    </row>
    <row r="56" spans="2:4" ht="15.75" customHeight="1" thickBot="1">
      <c r="B56" s="5" t="s">
        <v>2</v>
      </c>
      <c r="C56" s="6" t="s">
        <v>3</v>
      </c>
      <c r="D56" s="6" t="s">
        <v>4</v>
      </c>
    </row>
    <row r="57" spans="2:4" ht="15.75" customHeight="1">
      <c r="B57" s="196" t="s">
        <v>5</v>
      </c>
      <c r="C57" s="7"/>
      <c r="D57" s="11">
        <f>D58</f>
        <v>412850</v>
      </c>
    </row>
    <row r="58" spans="2:4" ht="15.75" customHeight="1">
      <c r="B58" s="196"/>
      <c r="C58" s="8" t="s">
        <v>5</v>
      </c>
      <c r="D58" s="11">
        <v>412850</v>
      </c>
    </row>
    <row r="59" spans="2:4" ht="15.75" customHeight="1">
      <c r="B59" s="200" t="s">
        <v>7</v>
      </c>
      <c r="C59" s="8"/>
      <c r="D59" s="10">
        <f>D60</f>
        <v>1</v>
      </c>
    </row>
    <row r="60" spans="2:4" ht="15.75" customHeight="1">
      <c r="B60" s="200"/>
      <c r="C60" s="8" t="s">
        <v>28</v>
      </c>
      <c r="D60" s="10">
        <v>1</v>
      </c>
    </row>
    <row r="61" spans="2:4" ht="15.75" customHeight="1">
      <c r="B61" s="200" t="s">
        <v>9</v>
      </c>
      <c r="C61" s="8"/>
      <c r="D61" s="10">
        <f>D62+D63</f>
        <v>2</v>
      </c>
    </row>
    <row r="62" spans="2:4" ht="15.75" customHeight="1">
      <c r="B62" s="200"/>
      <c r="C62" s="8" t="s">
        <v>37</v>
      </c>
      <c r="D62" s="10">
        <v>1</v>
      </c>
    </row>
    <row r="63" spans="2:4" ht="15.75" customHeight="1">
      <c r="B63" s="200"/>
      <c r="C63" s="8" t="s">
        <v>38</v>
      </c>
      <c r="D63" s="10">
        <v>1</v>
      </c>
    </row>
    <row r="64" spans="2:4" ht="15.75" customHeight="1">
      <c r="B64" s="200" t="s">
        <v>10</v>
      </c>
      <c r="C64" s="8"/>
      <c r="D64" s="11">
        <f>D65</f>
        <v>1</v>
      </c>
    </row>
    <row r="65" spans="2:4" ht="15.75" customHeight="1">
      <c r="B65" s="200"/>
      <c r="C65" s="8" t="s">
        <v>52</v>
      </c>
      <c r="D65" s="10">
        <v>1</v>
      </c>
    </row>
    <row r="66" spans="2:4" ht="15.75" customHeight="1">
      <c r="B66" s="200" t="s">
        <v>11</v>
      </c>
      <c r="C66" s="8"/>
      <c r="D66" s="11">
        <f>D67+D68</f>
        <v>5</v>
      </c>
    </row>
    <row r="67" spans="2:4" ht="15.75" customHeight="1">
      <c r="B67" s="200"/>
      <c r="C67" s="8" t="s">
        <v>12</v>
      </c>
      <c r="D67" s="10">
        <v>1</v>
      </c>
    </row>
    <row r="68" spans="2:4" ht="15.75" customHeight="1">
      <c r="B68" s="200"/>
      <c r="C68" s="8" t="s">
        <v>13</v>
      </c>
      <c r="D68" s="10">
        <v>4</v>
      </c>
    </row>
    <row r="69" spans="2:4" ht="15.75" customHeight="1">
      <c r="B69" s="195" t="s">
        <v>31</v>
      </c>
      <c r="C69" s="8"/>
      <c r="D69" s="10">
        <f>D70</f>
        <v>62731</v>
      </c>
    </row>
    <row r="70" spans="2:4" ht="15.75" customHeight="1">
      <c r="B70" s="196"/>
      <c r="C70" s="8" t="s">
        <v>32</v>
      </c>
      <c r="D70" s="10">
        <v>62731</v>
      </c>
    </row>
    <row r="71" spans="2:4" ht="15.75" customHeight="1">
      <c r="B71" s="195" t="s">
        <v>14</v>
      </c>
      <c r="C71" s="8"/>
      <c r="D71" s="10">
        <f>D72</f>
        <v>542</v>
      </c>
    </row>
    <row r="72" spans="2:4" ht="15.75" customHeight="1" thickBot="1">
      <c r="B72" s="197"/>
      <c r="C72" s="8" t="s">
        <v>36</v>
      </c>
      <c r="D72" s="10">
        <v>542</v>
      </c>
    </row>
    <row r="73" spans="2:4" ht="15.75" customHeight="1" thickBot="1">
      <c r="B73" s="203" t="s">
        <v>16</v>
      </c>
      <c r="C73" s="204"/>
      <c r="D73" s="12">
        <f>D57+D59+D61+D64+D66+D69+D71</f>
        <v>476132</v>
      </c>
    </row>
    <row r="74" spans="2:4" ht="12" customHeight="1"/>
    <row r="75" spans="2:4" ht="12" customHeight="1"/>
    <row r="76" spans="2:4" ht="15" customHeight="1" thickBot="1">
      <c r="B76" s="3" t="s">
        <v>17</v>
      </c>
      <c r="C76" s="3"/>
      <c r="D76" s="4" t="s">
        <v>18</v>
      </c>
    </row>
    <row r="77" spans="2:4" ht="15" customHeight="1" thickBot="1">
      <c r="B77" s="5" t="s">
        <v>2</v>
      </c>
      <c r="C77" s="6" t="s">
        <v>3</v>
      </c>
      <c r="D77" s="6" t="s">
        <v>4</v>
      </c>
    </row>
    <row r="78" spans="2:4" ht="15.75" customHeight="1">
      <c r="B78" s="196" t="s">
        <v>19</v>
      </c>
      <c r="C78" s="7"/>
      <c r="D78" s="11">
        <f>D79+D80</f>
        <v>243411</v>
      </c>
    </row>
    <row r="79" spans="2:4" ht="15.75" customHeight="1">
      <c r="B79" s="196"/>
      <c r="C79" s="7" t="s">
        <v>46</v>
      </c>
      <c r="D79" s="11">
        <v>174107</v>
      </c>
    </row>
    <row r="80" spans="2:4" ht="15.75" customHeight="1">
      <c r="B80" s="200"/>
      <c r="C80" s="8" t="s">
        <v>54</v>
      </c>
      <c r="D80" s="10">
        <v>69304</v>
      </c>
    </row>
    <row r="81" spans="2:4" ht="15.75" customHeight="1">
      <c r="B81" s="200" t="s">
        <v>20</v>
      </c>
      <c r="C81" s="8"/>
      <c r="D81" s="10">
        <f>D82</f>
        <v>51456</v>
      </c>
    </row>
    <row r="82" spans="2:4" ht="15.75" customHeight="1">
      <c r="B82" s="200"/>
      <c r="C82" s="8" t="s">
        <v>21</v>
      </c>
      <c r="D82" s="10">
        <v>51456</v>
      </c>
    </row>
    <row r="83" spans="2:4" ht="15.75" customHeight="1">
      <c r="B83" s="200" t="s">
        <v>22</v>
      </c>
      <c r="C83" s="8"/>
      <c r="D83" s="10">
        <f>D84</f>
        <v>1000</v>
      </c>
    </row>
    <row r="84" spans="2:4" ht="15.75" customHeight="1">
      <c r="B84" s="200"/>
      <c r="C84" s="8" t="s">
        <v>33</v>
      </c>
      <c r="D84" s="10">
        <v>1000</v>
      </c>
    </row>
    <row r="85" spans="2:4" ht="15.75" customHeight="1">
      <c r="B85" s="200" t="s">
        <v>23</v>
      </c>
      <c r="C85" s="8"/>
      <c r="D85" s="10">
        <f>D86</f>
        <v>14007</v>
      </c>
    </row>
    <row r="86" spans="2:4" ht="15.75" customHeight="1">
      <c r="B86" s="200"/>
      <c r="C86" s="8" t="s">
        <v>24</v>
      </c>
      <c r="D86" s="10">
        <v>14007</v>
      </c>
    </row>
    <row r="87" spans="2:4" ht="15.75" customHeight="1">
      <c r="B87" s="200" t="s">
        <v>25</v>
      </c>
      <c r="C87" s="8"/>
      <c r="D87" s="10">
        <f>D88</f>
        <v>76948</v>
      </c>
    </row>
    <row r="88" spans="2:4" ht="15.75" customHeight="1">
      <c r="B88" s="200"/>
      <c r="C88" s="8" t="s">
        <v>29</v>
      </c>
      <c r="D88" s="10">
        <v>76948</v>
      </c>
    </row>
    <row r="89" spans="2:4" ht="15.75" customHeight="1">
      <c r="B89" s="195" t="s">
        <v>26</v>
      </c>
      <c r="C89" s="8"/>
      <c r="D89" s="10">
        <f>D90</f>
        <v>12768</v>
      </c>
    </row>
    <row r="90" spans="2:4" ht="15.75" customHeight="1">
      <c r="B90" s="196"/>
      <c r="C90" s="8" t="s">
        <v>34</v>
      </c>
      <c r="D90" s="10">
        <v>12768</v>
      </c>
    </row>
    <row r="91" spans="2:4" ht="15.75" customHeight="1">
      <c r="B91" s="195" t="s">
        <v>48</v>
      </c>
      <c r="C91" s="8"/>
      <c r="D91" s="10">
        <f>D92</f>
        <v>1</v>
      </c>
    </row>
    <row r="92" spans="2:4" ht="15.75" customHeight="1">
      <c r="B92" s="196"/>
      <c r="C92" s="8" t="s">
        <v>50</v>
      </c>
      <c r="D92" s="10">
        <v>1</v>
      </c>
    </row>
    <row r="93" spans="2:4" ht="15.75" customHeight="1">
      <c r="B93" s="195" t="s">
        <v>49</v>
      </c>
      <c r="C93" s="8"/>
      <c r="D93" s="10">
        <f>D94</f>
        <v>33642</v>
      </c>
    </row>
    <row r="94" spans="2:4" ht="15.75" customHeight="1">
      <c r="B94" s="196"/>
      <c r="C94" s="8" t="s">
        <v>51</v>
      </c>
      <c r="D94" s="10">
        <v>33642</v>
      </c>
    </row>
    <row r="95" spans="2:4" ht="15.75" customHeight="1">
      <c r="B95" s="195" t="s">
        <v>53</v>
      </c>
      <c r="C95" s="8"/>
      <c r="D95" s="10">
        <f>D96</f>
        <v>42899</v>
      </c>
    </row>
    <row r="96" spans="2:4" ht="15.75" customHeight="1" thickBot="1">
      <c r="B96" s="197"/>
      <c r="C96" s="8" t="s">
        <v>35</v>
      </c>
      <c r="D96" s="10">
        <v>42899</v>
      </c>
    </row>
    <row r="97" spans="2:4" ht="15.75" customHeight="1" thickBot="1">
      <c r="B97" s="198" t="s">
        <v>27</v>
      </c>
      <c r="C97" s="199"/>
      <c r="D97" s="12">
        <f>D78+D81+D83+D85+D87+D89+D91+D93+D95</f>
        <v>476132</v>
      </c>
    </row>
  </sheetData>
  <sheetProtection formatCells="0" formatColumns="0" formatRows="0" insertColumns="0" insertRows="0" insertHyperlinks="0" deleteColumns="0" deleteRows="0" sort="0" autoFilter="0" pivotTables="0"/>
  <mergeCells count="39">
    <mergeCell ref="B15:B16"/>
    <mergeCell ref="B1:D1"/>
    <mergeCell ref="B5:B7"/>
    <mergeCell ref="B8:B9"/>
    <mergeCell ref="B10:B12"/>
    <mergeCell ref="B13:B14"/>
    <mergeCell ref="B45:B46"/>
    <mergeCell ref="B17:B19"/>
    <mergeCell ref="B20:B21"/>
    <mergeCell ref="B22:B23"/>
    <mergeCell ref="B24:C24"/>
    <mergeCell ref="B29:B32"/>
    <mergeCell ref="B33:B34"/>
    <mergeCell ref="B35:B36"/>
    <mergeCell ref="B37:B38"/>
    <mergeCell ref="B39:B40"/>
    <mergeCell ref="B41:B42"/>
    <mergeCell ref="B43:B44"/>
    <mergeCell ref="B78:B80"/>
    <mergeCell ref="B47:B48"/>
    <mergeCell ref="B49:C49"/>
    <mergeCell ref="B53:D53"/>
    <mergeCell ref="B57:B58"/>
    <mergeCell ref="B59:B60"/>
    <mergeCell ref="B61:B63"/>
    <mergeCell ref="B64:B65"/>
    <mergeCell ref="B66:B68"/>
    <mergeCell ref="B69:B70"/>
    <mergeCell ref="B71:B72"/>
    <mergeCell ref="B73:C73"/>
    <mergeCell ref="B93:B94"/>
    <mergeCell ref="B95:B96"/>
    <mergeCell ref="B97:C97"/>
    <mergeCell ref="B81:B82"/>
    <mergeCell ref="B83:B84"/>
    <mergeCell ref="B85:B86"/>
    <mergeCell ref="B87:B88"/>
    <mergeCell ref="B89:B90"/>
    <mergeCell ref="B91:B92"/>
  </mergeCells>
  <phoneticPr fontId="4"/>
  <pageMargins left="1" right="0.45" top="0.41" bottom="0.32" header="0.3" footer="0.2"/>
  <pageSetup paperSize="9" scale="96" orientation="landscape" r:id="rId1"/>
  <headerFooter alignWithMargins="0"/>
  <rowBreaks count="3" manualBreakCount="3">
    <brk id="25" max="3" man="1"/>
    <brk id="50" max="16383" man="1"/>
    <brk id="74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4"/>
  <sheetViews>
    <sheetView showGridLines="0" zoomScaleNormal="100" zoomScaleSheetLayoutView="70" workbookViewId="0">
      <selection activeCell="B22" sqref="B22:B23"/>
    </sheetView>
  </sheetViews>
  <sheetFormatPr defaultRowHeight="13.5"/>
  <cols>
    <col min="1" max="1" width="3.625" style="67" customWidth="1"/>
    <col min="2" max="2" width="16" style="67" customWidth="1"/>
    <col min="3" max="3" width="3.375" style="67" customWidth="1"/>
    <col min="4" max="4" width="18.625" style="67" bestFit="1" customWidth="1"/>
    <col min="5" max="9" width="15.625" style="67" customWidth="1"/>
    <col min="10" max="10" width="20.625" style="67" customWidth="1"/>
    <col min="11" max="16384" width="9" style="67"/>
  </cols>
  <sheetData>
    <row r="1" spans="1:11" s="13" customFormat="1" ht="18" customHeight="1"/>
    <row r="2" spans="1:11" s="13" customFormat="1" ht="38.25" customHeight="1">
      <c r="A2" s="164" t="s">
        <v>111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1" s="13" customFormat="1" ht="15" customHeight="1">
      <c r="A3" s="14"/>
      <c r="B3" s="15"/>
      <c r="C3" s="15"/>
      <c r="D3" s="15"/>
      <c r="E3" s="15"/>
      <c r="F3" s="15"/>
      <c r="G3" s="15"/>
      <c r="H3" s="15"/>
      <c r="I3" s="15"/>
      <c r="J3" s="15"/>
    </row>
    <row r="4" spans="1:11" s="13" customFormat="1" ht="18" customHeight="1">
      <c r="A4" s="13" t="s">
        <v>61</v>
      </c>
    </row>
    <row r="5" spans="1:11" s="13" customFormat="1" ht="18" customHeight="1" thickBot="1">
      <c r="A5" s="13" t="s">
        <v>62</v>
      </c>
      <c r="J5" s="16" t="s">
        <v>63</v>
      </c>
    </row>
    <row r="6" spans="1:11" s="13" customFormat="1" ht="28.5" customHeight="1" thickBot="1">
      <c r="A6" s="173" t="s">
        <v>64</v>
      </c>
      <c r="B6" s="174"/>
      <c r="C6" s="175" t="s">
        <v>65</v>
      </c>
      <c r="D6" s="176"/>
      <c r="E6" s="17" t="s">
        <v>66</v>
      </c>
      <c r="F6" s="18" t="s">
        <v>67</v>
      </c>
      <c r="G6" s="18" t="s">
        <v>68</v>
      </c>
      <c r="H6" s="18" t="s">
        <v>69</v>
      </c>
      <c r="I6" s="18" t="s">
        <v>70</v>
      </c>
      <c r="J6" s="19" t="s">
        <v>71</v>
      </c>
      <c r="K6" s="20"/>
    </row>
    <row r="7" spans="1:11" s="13" customFormat="1" ht="20.100000000000001" customHeight="1">
      <c r="A7" s="21">
        <v>1</v>
      </c>
      <c r="B7" s="22" t="s">
        <v>72</v>
      </c>
      <c r="C7" s="23"/>
      <c r="D7" s="24"/>
      <c r="E7" s="25">
        <v>397883000</v>
      </c>
      <c r="F7" s="26">
        <v>399002248</v>
      </c>
      <c r="G7" s="26">
        <v>399002248</v>
      </c>
      <c r="H7" s="26">
        <v>0</v>
      </c>
      <c r="I7" s="26">
        <f t="shared" ref="I7:I25" si="0">F7 - G7</f>
        <v>0</v>
      </c>
      <c r="J7" s="27">
        <f t="shared" ref="J7:J25" si="1">G7 - E7</f>
        <v>1119248</v>
      </c>
    </row>
    <row r="8" spans="1:11" s="13" customFormat="1" ht="20.100000000000001" customHeight="1">
      <c r="A8" s="28"/>
      <c r="B8" s="29"/>
      <c r="C8" s="30">
        <v>1</v>
      </c>
      <c r="D8" s="31" t="s">
        <v>72</v>
      </c>
      <c r="E8" s="32">
        <v>396940000</v>
      </c>
      <c r="F8" s="33">
        <v>398010268</v>
      </c>
      <c r="G8" s="33">
        <v>398010268</v>
      </c>
      <c r="H8" s="33">
        <v>0</v>
      </c>
      <c r="I8" s="33">
        <f t="shared" si="0"/>
        <v>0</v>
      </c>
      <c r="J8" s="34">
        <f t="shared" si="1"/>
        <v>1070268</v>
      </c>
    </row>
    <row r="9" spans="1:11" s="13" customFormat="1" ht="20.100000000000001" customHeight="1">
      <c r="A9" s="28"/>
      <c r="B9" s="29"/>
      <c r="C9" s="35">
        <v>2</v>
      </c>
      <c r="D9" s="36" t="s">
        <v>73</v>
      </c>
      <c r="E9" s="37">
        <v>943000</v>
      </c>
      <c r="F9" s="38">
        <v>991980</v>
      </c>
      <c r="G9" s="38">
        <v>991980</v>
      </c>
      <c r="H9" s="38">
        <v>0</v>
      </c>
      <c r="I9" s="38">
        <f t="shared" si="0"/>
        <v>0</v>
      </c>
      <c r="J9" s="39">
        <f t="shared" si="1"/>
        <v>48980</v>
      </c>
    </row>
    <row r="10" spans="1:11" s="13" customFormat="1" ht="20.100000000000001" customHeight="1">
      <c r="A10" s="40">
        <v>2</v>
      </c>
      <c r="B10" s="41" t="s">
        <v>74</v>
      </c>
      <c r="C10" s="42"/>
      <c r="D10" s="43"/>
      <c r="E10" s="32">
        <v>1000</v>
      </c>
      <c r="F10" s="33">
        <v>24984000</v>
      </c>
      <c r="G10" s="33">
        <v>24984000</v>
      </c>
      <c r="H10" s="33">
        <v>0</v>
      </c>
      <c r="I10" s="33">
        <f t="shared" si="0"/>
        <v>0</v>
      </c>
      <c r="J10" s="34">
        <f t="shared" si="1"/>
        <v>24983000</v>
      </c>
    </row>
    <row r="11" spans="1:11" s="13" customFormat="1" ht="20.100000000000001" customHeight="1">
      <c r="A11" s="28"/>
      <c r="B11" s="29"/>
      <c r="C11" s="35">
        <v>1</v>
      </c>
      <c r="D11" s="36" t="s">
        <v>75</v>
      </c>
      <c r="E11" s="37">
        <v>1000</v>
      </c>
      <c r="F11" s="38">
        <v>24984000</v>
      </c>
      <c r="G11" s="38">
        <v>24984000</v>
      </c>
      <c r="H11" s="38">
        <v>0</v>
      </c>
      <c r="I11" s="38">
        <f t="shared" si="0"/>
        <v>0</v>
      </c>
      <c r="J11" s="39">
        <f t="shared" si="1"/>
        <v>24983000</v>
      </c>
    </row>
    <row r="12" spans="1:11" s="13" customFormat="1" ht="20.100000000000001" customHeight="1">
      <c r="A12" s="40">
        <v>3</v>
      </c>
      <c r="B12" s="41" t="s">
        <v>76</v>
      </c>
      <c r="C12" s="42"/>
      <c r="D12" s="43"/>
      <c r="E12" s="32">
        <v>2000</v>
      </c>
      <c r="F12" s="33">
        <v>0</v>
      </c>
      <c r="G12" s="33">
        <v>0</v>
      </c>
      <c r="H12" s="33">
        <v>0</v>
      </c>
      <c r="I12" s="33">
        <f t="shared" si="0"/>
        <v>0</v>
      </c>
      <c r="J12" s="34">
        <f t="shared" si="1"/>
        <v>-2000</v>
      </c>
    </row>
    <row r="13" spans="1:11" s="13" customFormat="1" ht="20.100000000000001" customHeight="1">
      <c r="A13" s="28"/>
      <c r="B13" s="29"/>
      <c r="C13" s="30">
        <v>1</v>
      </c>
      <c r="D13" s="31" t="s">
        <v>77</v>
      </c>
      <c r="E13" s="32">
        <v>1000</v>
      </c>
      <c r="F13" s="33">
        <v>0</v>
      </c>
      <c r="G13" s="33">
        <v>0</v>
      </c>
      <c r="H13" s="33">
        <v>0</v>
      </c>
      <c r="I13" s="33">
        <f t="shared" si="0"/>
        <v>0</v>
      </c>
      <c r="J13" s="34">
        <f t="shared" si="1"/>
        <v>-1000</v>
      </c>
    </row>
    <row r="14" spans="1:11" s="13" customFormat="1" ht="20.100000000000001" customHeight="1">
      <c r="A14" s="28"/>
      <c r="B14" s="29"/>
      <c r="C14" s="35">
        <v>2</v>
      </c>
      <c r="D14" s="36" t="s">
        <v>76</v>
      </c>
      <c r="E14" s="37">
        <v>1000</v>
      </c>
      <c r="F14" s="38">
        <v>0</v>
      </c>
      <c r="G14" s="38">
        <v>0</v>
      </c>
      <c r="H14" s="38">
        <v>0</v>
      </c>
      <c r="I14" s="38">
        <f t="shared" si="0"/>
        <v>0</v>
      </c>
      <c r="J14" s="39">
        <f t="shared" si="1"/>
        <v>-1000</v>
      </c>
    </row>
    <row r="15" spans="1:11" s="13" customFormat="1" ht="20.100000000000001" customHeight="1">
      <c r="A15" s="40">
        <v>4</v>
      </c>
      <c r="B15" s="41" t="s">
        <v>78</v>
      </c>
      <c r="C15" s="42"/>
      <c r="D15" s="43"/>
      <c r="E15" s="32">
        <v>1000</v>
      </c>
      <c r="F15" s="33">
        <v>0</v>
      </c>
      <c r="G15" s="33">
        <v>0</v>
      </c>
      <c r="H15" s="33">
        <v>0</v>
      </c>
      <c r="I15" s="33">
        <f t="shared" si="0"/>
        <v>0</v>
      </c>
      <c r="J15" s="34">
        <f t="shared" si="1"/>
        <v>-1000</v>
      </c>
    </row>
    <row r="16" spans="1:11" s="13" customFormat="1" ht="20.100000000000001" customHeight="1">
      <c r="A16" s="28"/>
      <c r="B16" s="29"/>
      <c r="C16" s="35">
        <v>1</v>
      </c>
      <c r="D16" s="36" t="s">
        <v>78</v>
      </c>
      <c r="E16" s="37">
        <v>1000</v>
      </c>
      <c r="F16" s="38">
        <v>0</v>
      </c>
      <c r="G16" s="38">
        <v>0</v>
      </c>
      <c r="H16" s="38">
        <v>0</v>
      </c>
      <c r="I16" s="38">
        <f t="shared" si="0"/>
        <v>0</v>
      </c>
      <c r="J16" s="39">
        <f t="shared" si="1"/>
        <v>-1000</v>
      </c>
    </row>
    <row r="17" spans="1:10" s="13" customFormat="1" ht="20.100000000000001" customHeight="1">
      <c r="A17" s="40">
        <v>5</v>
      </c>
      <c r="B17" s="41" t="s">
        <v>79</v>
      </c>
      <c r="C17" s="42"/>
      <c r="D17" s="43"/>
      <c r="E17" s="32">
        <v>1000</v>
      </c>
      <c r="F17" s="33">
        <v>0</v>
      </c>
      <c r="G17" s="33">
        <v>0</v>
      </c>
      <c r="H17" s="33">
        <v>0</v>
      </c>
      <c r="I17" s="33">
        <f t="shared" si="0"/>
        <v>0</v>
      </c>
      <c r="J17" s="34">
        <f t="shared" si="1"/>
        <v>-1000</v>
      </c>
    </row>
    <row r="18" spans="1:10" s="13" customFormat="1" ht="20.100000000000001" customHeight="1">
      <c r="A18" s="28"/>
      <c r="B18" s="29"/>
      <c r="C18" s="35">
        <v>1</v>
      </c>
      <c r="D18" s="36" t="s">
        <v>80</v>
      </c>
      <c r="E18" s="37">
        <v>1000</v>
      </c>
      <c r="F18" s="38">
        <v>0</v>
      </c>
      <c r="G18" s="38">
        <v>0</v>
      </c>
      <c r="H18" s="38">
        <v>0</v>
      </c>
      <c r="I18" s="38">
        <f t="shared" si="0"/>
        <v>0</v>
      </c>
      <c r="J18" s="39">
        <f t="shared" si="1"/>
        <v>-1000</v>
      </c>
    </row>
    <row r="19" spans="1:10" s="13" customFormat="1" ht="20.100000000000001" customHeight="1">
      <c r="A19" s="40">
        <v>6</v>
      </c>
      <c r="B19" s="41" t="s">
        <v>81</v>
      </c>
      <c r="C19" s="42"/>
      <c r="D19" s="43"/>
      <c r="E19" s="32">
        <v>125872000</v>
      </c>
      <c r="F19" s="33">
        <v>104077174</v>
      </c>
      <c r="G19" s="33">
        <v>104077174</v>
      </c>
      <c r="H19" s="33">
        <v>0</v>
      </c>
      <c r="I19" s="33">
        <f t="shared" si="0"/>
        <v>0</v>
      </c>
      <c r="J19" s="34">
        <f t="shared" si="1"/>
        <v>-21794826</v>
      </c>
    </row>
    <row r="20" spans="1:10" s="13" customFormat="1" ht="20.100000000000001" customHeight="1">
      <c r="A20" s="28"/>
      <c r="B20" s="29"/>
      <c r="C20" s="30">
        <v>1</v>
      </c>
      <c r="D20" s="31" t="s">
        <v>82</v>
      </c>
      <c r="E20" s="32">
        <v>86045000</v>
      </c>
      <c r="F20" s="33">
        <v>82443174</v>
      </c>
      <c r="G20" s="33">
        <v>82443174</v>
      </c>
      <c r="H20" s="33">
        <v>0</v>
      </c>
      <c r="I20" s="33">
        <f t="shared" si="0"/>
        <v>0</v>
      </c>
      <c r="J20" s="34">
        <f t="shared" si="1"/>
        <v>-3601826</v>
      </c>
    </row>
    <row r="21" spans="1:10" s="13" customFormat="1" ht="20.100000000000001" customHeight="1">
      <c r="A21" s="28"/>
      <c r="B21" s="29"/>
      <c r="C21" s="35">
        <v>2</v>
      </c>
      <c r="D21" s="36" t="s">
        <v>83</v>
      </c>
      <c r="E21" s="37">
        <v>39827000</v>
      </c>
      <c r="F21" s="38">
        <v>21634000</v>
      </c>
      <c r="G21" s="38">
        <v>21634000</v>
      </c>
      <c r="H21" s="38">
        <v>0</v>
      </c>
      <c r="I21" s="38">
        <f t="shared" si="0"/>
        <v>0</v>
      </c>
      <c r="J21" s="39">
        <f t="shared" si="1"/>
        <v>-18193000</v>
      </c>
    </row>
    <row r="22" spans="1:10" s="13" customFormat="1" ht="20.100000000000001" customHeight="1">
      <c r="A22" s="40">
        <v>7</v>
      </c>
      <c r="B22" s="41" t="s">
        <v>84</v>
      </c>
      <c r="C22" s="42"/>
      <c r="D22" s="43"/>
      <c r="E22" s="32">
        <v>104119000</v>
      </c>
      <c r="F22" s="33">
        <v>104119524</v>
      </c>
      <c r="G22" s="33">
        <v>104119524</v>
      </c>
      <c r="H22" s="33">
        <v>0</v>
      </c>
      <c r="I22" s="33">
        <f t="shared" si="0"/>
        <v>0</v>
      </c>
      <c r="J22" s="34">
        <f t="shared" si="1"/>
        <v>524</v>
      </c>
    </row>
    <row r="23" spans="1:10" s="13" customFormat="1" ht="20.100000000000001" customHeight="1">
      <c r="A23" s="28"/>
      <c r="B23" s="29"/>
      <c r="C23" s="35">
        <v>1</v>
      </c>
      <c r="D23" s="36" t="s">
        <v>84</v>
      </c>
      <c r="E23" s="37">
        <v>104119000</v>
      </c>
      <c r="F23" s="38">
        <v>104119524</v>
      </c>
      <c r="G23" s="38">
        <v>104119524</v>
      </c>
      <c r="H23" s="38">
        <v>0</v>
      </c>
      <c r="I23" s="38">
        <f t="shared" si="0"/>
        <v>0</v>
      </c>
      <c r="J23" s="39">
        <f t="shared" si="1"/>
        <v>524</v>
      </c>
    </row>
    <row r="24" spans="1:10" s="13" customFormat="1" ht="20.100000000000001" customHeight="1">
      <c r="A24" s="40">
        <v>8</v>
      </c>
      <c r="B24" s="41" t="s">
        <v>85</v>
      </c>
      <c r="C24" s="42"/>
      <c r="D24" s="43"/>
      <c r="E24" s="32">
        <v>4072000</v>
      </c>
      <c r="F24" s="33">
        <v>1165515</v>
      </c>
      <c r="G24" s="33">
        <v>1165515</v>
      </c>
      <c r="H24" s="33">
        <v>0</v>
      </c>
      <c r="I24" s="33">
        <f t="shared" si="0"/>
        <v>0</v>
      </c>
      <c r="J24" s="34">
        <f t="shared" si="1"/>
        <v>-2906485</v>
      </c>
    </row>
    <row r="25" spans="1:10" s="13" customFormat="1" ht="20.100000000000001" customHeight="1" thickBot="1">
      <c r="A25" s="44"/>
      <c r="B25" s="45"/>
      <c r="C25" s="46">
        <v>1</v>
      </c>
      <c r="D25" s="47" t="s">
        <v>85</v>
      </c>
      <c r="E25" s="48">
        <v>4072000</v>
      </c>
      <c r="F25" s="49">
        <v>1165515</v>
      </c>
      <c r="G25" s="49">
        <v>1165515</v>
      </c>
      <c r="H25" s="49">
        <v>0</v>
      </c>
      <c r="I25" s="49">
        <f t="shared" si="0"/>
        <v>0</v>
      </c>
      <c r="J25" s="50">
        <f t="shared" si="1"/>
        <v>-2906485</v>
      </c>
    </row>
    <row r="26" spans="1:10" s="13" customFormat="1" ht="20.100000000000001" customHeight="1" thickBot="1">
      <c r="A26" s="152" t="s">
        <v>86</v>
      </c>
      <c r="B26" s="206"/>
      <c r="C26" s="206"/>
      <c r="D26" s="206"/>
      <c r="E26" s="51">
        <f xml:space="preserve"> E7 +  E10 +  E12 +  E15 +  E17 +  E19 +  E22 +  E24</f>
        <v>631951000</v>
      </c>
      <c r="F26" s="51">
        <f xml:space="preserve"> F7 +  F10 +  F12 +  F15 +  F17 +  F19 +  F22 +  F24</f>
        <v>633348461</v>
      </c>
      <c r="G26" s="51">
        <f xml:space="preserve"> G7 +  G10 +  G12 +  G15 +  G17 +  G19 +  G22 +  G24</f>
        <v>633348461</v>
      </c>
      <c r="H26" s="51">
        <f xml:space="preserve"> H7 +  H10 +  H12 +  H15 +  H17 +  H19 +  H22 +  H24</f>
        <v>0</v>
      </c>
      <c r="I26" s="51">
        <f xml:space="preserve"> F26 - G26</f>
        <v>0</v>
      </c>
      <c r="J26" s="52">
        <f xml:space="preserve"> G26 - E26</f>
        <v>1397461</v>
      </c>
    </row>
    <row r="27" spans="1:10" s="13" customFormat="1" ht="18" customHeight="1"/>
    <row r="28" spans="1:10" s="13" customFormat="1" ht="18" customHeight="1" thickBot="1">
      <c r="A28" s="13" t="s">
        <v>87</v>
      </c>
    </row>
    <row r="29" spans="1:10" s="13" customFormat="1" ht="28.5" customHeight="1" thickBot="1">
      <c r="A29" s="166" t="s">
        <v>64</v>
      </c>
      <c r="B29" s="167"/>
      <c r="C29" s="168" t="s">
        <v>65</v>
      </c>
      <c r="D29" s="177"/>
      <c r="E29" s="53" t="s">
        <v>88</v>
      </c>
      <c r="F29" s="68" t="s">
        <v>89</v>
      </c>
      <c r="G29" s="178" t="s">
        <v>90</v>
      </c>
      <c r="H29" s="179"/>
      <c r="I29" s="170" t="s">
        <v>91</v>
      </c>
      <c r="J29" s="192"/>
    </row>
    <row r="30" spans="1:10" s="13" customFormat="1" ht="20.100000000000001" customHeight="1">
      <c r="A30" s="21">
        <v>1</v>
      </c>
      <c r="B30" s="22" t="s">
        <v>92</v>
      </c>
      <c r="C30" s="23"/>
      <c r="D30" s="24"/>
      <c r="E30" s="25">
        <v>402071590</v>
      </c>
      <c r="F30" s="26">
        <v>385980551</v>
      </c>
      <c r="G30" s="207">
        <f t="shared" ref="G30:G49" si="2">E30 - F30</f>
        <v>16091039</v>
      </c>
      <c r="H30" s="208"/>
      <c r="I30" s="209">
        <f>E30-F30</f>
        <v>16091039</v>
      </c>
      <c r="J30" s="210"/>
    </row>
    <row r="31" spans="1:10" s="13" customFormat="1" ht="20.100000000000001" customHeight="1">
      <c r="A31" s="28"/>
      <c r="B31" s="29"/>
      <c r="C31" s="30">
        <v>1</v>
      </c>
      <c r="D31" s="31" t="s">
        <v>93</v>
      </c>
      <c r="E31" s="32">
        <v>234365590</v>
      </c>
      <c r="F31" s="33">
        <v>224622429</v>
      </c>
      <c r="G31" s="211">
        <f t="shared" si="2"/>
        <v>9743161</v>
      </c>
      <c r="H31" s="212"/>
      <c r="I31" s="213">
        <f t="shared" ref="I31:I49" si="3">E31-F31</f>
        <v>9743161</v>
      </c>
      <c r="J31" s="214"/>
    </row>
    <row r="32" spans="1:10" s="13" customFormat="1" ht="20.100000000000001" customHeight="1">
      <c r="A32" s="28"/>
      <c r="B32" s="29"/>
      <c r="C32" s="35">
        <v>2</v>
      </c>
      <c r="D32" s="36" t="s">
        <v>94</v>
      </c>
      <c r="E32" s="37">
        <v>160962000</v>
      </c>
      <c r="F32" s="38">
        <v>154640398</v>
      </c>
      <c r="G32" s="211">
        <f t="shared" ref="G32" si="4">E32 - F32</f>
        <v>6321602</v>
      </c>
      <c r="H32" s="212"/>
      <c r="I32" s="213">
        <f t="shared" si="3"/>
        <v>6321602</v>
      </c>
      <c r="J32" s="214"/>
    </row>
    <row r="33" spans="1:10" s="13" customFormat="1" ht="20.100000000000001" customHeight="1">
      <c r="A33" s="28"/>
      <c r="B33" s="29"/>
      <c r="C33" s="35">
        <v>3</v>
      </c>
      <c r="D33" s="72" t="s">
        <v>113</v>
      </c>
      <c r="E33" s="37">
        <v>6744000</v>
      </c>
      <c r="F33" s="38">
        <v>6717724</v>
      </c>
      <c r="G33" s="211">
        <f t="shared" si="2"/>
        <v>26276</v>
      </c>
      <c r="H33" s="212"/>
      <c r="I33" s="213">
        <f t="shared" si="3"/>
        <v>26276</v>
      </c>
      <c r="J33" s="214"/>
    </row>
    <row r="34" spans="1:10" s="13" customFormat="1" ht="20.100000000000001" customHeight="1">
      <c r="A34" s="40">
        <v>2</v>
      </c>
      <c r="B34" s="41" t="s">
        <v>95</v>
      </c>
      <c r="C34" s="42"/>
      <c r="D34" s="43"/>
      <c r="E34" s="32">
        <v>50183000</v>
      </c>
      <c r="F34" s="33">
        <v>45727478</v>
      </c>
      <c r="G34" s="211">
        <f t="shared" si="2"/>
        <v>4455522</v>
      </c>
      <c r="H34" s="212"/>
      <c r="I34" s="213">
        <f t="shared" si="3"/>
        <v>4455522</v>
      </c>
      <c r="J34" s="214"/>
    </row>
    <row r="35" spans="1:10" s="13" customFormat="1" ht="20.100000000000001" customHeight="1">
      <c r="A35" s="28"/>
      <c r="B35" s="29"/>
      <c r="C35" s="35">
        <v>1</v>
      </c>
      <c r="D35" s="36" t="s">
        <v>95</v>
      </c>
      <c r="E35" s="37">
        <v>50183000</v>
      </c>
      <c r="F35" s="38">
        <v>45727478</v>
      </c>
      <c r="G35" s="211">
        <f t="shared" si="2"/>
        <v>4455522</v>
      </c>
      <c r="H35" s="212"/>
      <c r="I35" s="213">
        <f t="shared" si="3"/>
        <v>4455522</v>
      </c>
      <c r="J35" s="214"/>
    </row>
    <row r="36" spans="1:10" s="13" customFormat="1" ht="20.100000000000001" customHeight="1">
      <c r="A36" s="40">
        <v>3</v>
      </c>
      <c r="B36" s="41" t="s">
        <v>96</v>
      </c>
      <c r="C36" s="42"/>
      <c r="D36" s="43"/>
      <c r="E36" s="32">
        <v>1760000</v>
      </c>
      <c r="F36" s="33">
        <v>1759328</v>
      </c>
      <c r="G36" s="211">
        <f t="shared" si="2"/>
        <v>672</v>
      </c>
      <c r="H36" s="212"/>
      <c r="I36" s="213">
        <f t="shared" si="3"/>
        <v>672</v>
      </c>
      <c r="J36" s="214"/>
    </row>
    <row r="37" spans="1:10" s="13" customFormat="1" ht="20.100000000000001" customHeight="1">
      <c r="A37" s="28"/>
      <c r="B37" s="29"/>
      <c r="C37" s="35">
        <v>1</v>
      </c>
      <c r="D37" s="36" t="s">
        <v>96</v>
      </c>
      <c r="E37" s="37">
        <v>1760000</v>
      </c>
      <c r="F37" s="38">
        <v>1759328</v>
      </c>
      <c r="G37" s="211">
        <f t="shared" si="2"/>
        <v>672</v>
      </c>
      <c r="H37" s="212"/>
      <c r="I37" s="213">
        <f t="shared" si="3"/>
        <v>672</v>
      </c>
      <c r="J37" s="214"/>
    </row>
    <row r="38" spans="1:10" s="13" customFormat="1" ht="24">
      <c r="A38" s="40">
        <v>4</v>
      </c>
      <c r="B38" s="41" t="s">
        <v>97</v>
      </c>
      <c r="C38" s="42"/>
      <c r="D38" s="43"/>
      <c r="E38" s="32">
        <v>25848000</v>
      </c>
      <c r="F38" s="33">
        <v>24956611</v>
      </c>
      <c r="G38" s="211">
        <f t="shared" si="2"/>
        <v>891389</v>
      </c>
      <c r="H38" s="212"/>
      <c r="I38" s="213">
        <f t="shared" si="3"/>
        <v>891389</v>
      </c>
      <c r="J38" s="214"/>
    </row>
    <row r="39" spans="1:10" s="13" customFormat="1" ht="24">
      <c r="A39" s="28"/>
      <c r="B39" s="29"/>
      <c r="C39" s="35">
        <v>1</v>
      </c>
      <c r="D39" s="36" t="s">
        <v>97</v>
      </c>
      <c r="E39" s="37">
        <v>25848000</v>
      </c>
      <c r="F39" s="38">
        <v>24956611</v>
      </c>
      <c r="G39" s="211">
        <f t="shared" si="2"/>
        <v>891389</v>
      </c>
      <c r="H39" s="212"/>
      <c r="I39" s="213">
        <f t="shared" si="3"/>
        <v>891389</v>
      </c>
      <c r="J39" s="214"/>
    </row>
    <row r="40" spans="1:10" s="13" customFormat="1" ht="20.100000000000001" customHeight="1">
      <c r="A40" s="40">
        <v>5</v>
      </c>
      <c r="B40" s="41" t="s">
        <v>98</v>
      </c>
      <c r="C40" s="42"/>
      <c r="D40" s="43"/>
      <c r="E40" s="32">
        <v>65521000</v>
      </c>
      <c r="F40" s="33">
        <v>61889000</v>
      </c>
      <c r="G40" s="211">
        <f t="shared" si="2"/>
        <v>3632000</v>
      </c>
      <c r="H40" s="212"/>
      <c r="I40" s="213">
        <f t="shared" si="3"/>
        <v>3632000</v>
      </c>
      <c r="J40" s="214"/>
    </row>
    <row r="41" spans="1:10" s="13" customFormat="1" ht="20.100000000000001" customHeight="1">
      <c r="A41" s="28"/>
      <c r="B41" s="29"/>
      <c r="C41" s="35">
        <v>1</v>
      </c>
      <c r="D41" s="36" t="s">
        <v>98</v>
      </c>
      <c r="E41" s="37">
        <v>65521000</v>
      </c>
      <c r="F41" s="38">
        <v>61889000</v>
      </c>
      <c r="G41" s="211">
        <f t="shared" si="2"/>
        <v>3632000</v>
      </c>
      <c r="H41" s="212"/>
      <c r="I41" s="213">
        <f t="shared" si="3"/>
        <v>3632000</v>
      </c>
      <c r="J41" s="214"/>
    </row>
    <row r="42" spans="1:10" s="13" customFormat="1" ht="24">
      <c r="A42" s="40">
        <v>6</v>
      </c>
      <c r="B42" s="41" t="s">
        <v>99</v>
      </c>
      <c r="C42" s="42"/>
      <c r="D42" s="43"/>
      <c r="E42" s="32">
        <v>12768000</v>
      </c>
      <c r="F42" s="33">
        <v>11799066</v>
      </c>
      <c r="G42" s="211">
        <f t="shared" si="2"/>
        <v>968934</v>
      </c>
      <c r="H42" s="212"/>
      <c r="I42" s="213">
        <f t="shared" si="3"/>
        <v>968934</v>
      </c>
      <c r="J42" s="214"/>
    </row>
    <row r="43" spans="1:10" s="13" customFormat="1" ht="24">
      <c r="A43" s="28"/>
      <c r="B43" s="29"/>
      <c r="C43" s="35">
        <v>1</v>
      </c>
      <c r="D43" s="36" t="s">
        <v>99</v>
      </c>
      <c r="E43" s="37">
        <v>12768000</v>
      </c>
      <c r="F43" s="38">
        <v>11799066</v>
      </c>
      <c r="G43" s="211">
        <f t="shared" si="2"/>
        <v>968934</v>
      </c>
      <c r="H43" s="212"/>
      <c r="I43" s="213">
        <f t="shared" si="3"/>
        <v>968934</v>
      </c>
      <c r="J43" s="214"/>
    </row>
    <row r="44" spans="1:10" s="13" customFormat="1" ht="20.100000000000001" customHeight="1">
      <c r="A44" s="40">
        <v>7</v>
      </c>
      <c r="B44" s="41" t="s">
        <v>100</v>
      </c>
      <c r="C44" s="42"/>
      <c r="D44" s="43"/>
      <c r="E44" s="32">
        <v>1000</v>
      </c>
      <c r="F44" s="33">
        <v>0</v>
      </c>
      <c r="G44" s="211">
        <f t="shared" si="2"/>
        <v>1000</v>
      </c>
      <c r="H44" s="212"/>
      <c r="I44" s="213">
        <f t="shared" si="3"/>
        <v>1000</v>
      </c>
      <c r="J44" s="214"/>
    </row>
    <row r="45" spans="1:10" s="13" customFormat="1" ht="20.100000000000001" customHeight="1">
      <c r="A45" s="28"/>
      <c r="B45" s="29"/>
      <c r="C45" s="35">
        <v>1</v>
      </c>
      <c r="D45" s="36" t="s">
        <v>100</v>
      </c>
      <c r="E45" s="37">
        <v>1000</v>
      </c>
      <c r="F45" s="38">
        <v>0</v>
      </c>
      <c r="G45" s="211">
        <f t="shared" si="2"/>
        <v>1000</v>
      </c>
      <c r="H45" s="212"/>
      <c r="I45" s="213">
        <f t="shared" si="3"/>
        <v>1000</v>
      </c>
      <c r="J45" s="214"/>
    </row>
    <row r="46" spans="1:10" s="13" customFormat="1" ht="20.100000000000001" customHeight="1">
      <c r="A46" s="40">
        <v>8</v>
      </c>
      <c r="B46" s="41" t="s">
        <v>101</v>
      </c>
      <c r="C46" s="42"/>
      <c r="D46" s="43"/>
      <c r="E46" s="32">
        <v>34703000</v>
      </c>
      <c r="F46" s="33">
        <v>30229764</v>
      </c>
      <c r="G46" s="211">
        <f t="shared" si="2"/>
        <v>4473236</v>
      </c>
      <c r="H46" s="212"/>
      <c r="I46" s="213">
        <f t="shared" si="3"/>
        <v>4473236</v>
      </c>
      <c r="J46" s="214"/>
    </row>
    <row r="47" spans="1:10" s="13" customFormat="1" ht="20.100000000000001" customHeight="1">
      <c r="A47" s="28"/>
      <c r="B47" s="29"/>
      <c r="C47" s="35">
        <v>1</v>
      </c>
      <c r="D47" s="36" t="s">
        <v>101</v>
      </c>
      <c r="E47" s="37">
        <v>34703000</v>
      </c>
      <c r="F47" s="38">
        <v>30229764</v>
      </c>
      <c r="G47" s="211">
        <f t="shared" si="2"/>
        <v>4473236</v>
      </c>
      <c r="H47" s="212"/>
      <c r="I47" s="213">
        <f t="shared" si="3"/>
        <v>4473236</v>
      </c>
      <c r="J47" s="214"/>
    </row>
    <row r="48" spans="1:10" s="13" customFormat="1" ht="20.100000000000001" customHeight="1">
      <c r="A48" s="40">
        <v>9</v>
      </c>
      <c r="B48" s="41" t="s">
        <v>102</v>
      </c>
      <c r="C48" s="42"/>
      <c r="D48" s="43"/>
      <c r="E48" s="32">
        <v>39095410</v>
      </c>
      <c r="F48" s="33">
        <v>0</v>
      </c>
      <c r="G48" s="211">
        <f t="shared" si="2"/>
        <v>39095410</v>
      </c>
      <c r="H48" s="212"/>
      <c r="I48" s="213">
        <f t="shared" si="3"/>
        <v>39095410</v>
      </c>
      <c r="J48" s="214"/>
    </row>
    <row r="49" spans="1:11" s="13" customFormat="1" ht="20.100000000000001" customHeight="1" thickBot="1">
      <c r="A49" s="44"/>
      <c r="B49" s="45"/>
      <c r="C49" s="46">
        <v>1</v>
      </c>
      <c r="D49" s="47" t="s">
        <v>102</v>
      </c>
      <c r="E49" s="48">
        <v>39095410</v>
      </c>
      <c r="F49" s="49">
        <v>0</v>
      </c>
      <c r="G49" s="215">
        <f t="shared" si="2"/>
        <v>39095410</v>
      </c>
      <c r="H49" s="216"/>
      <c r="I49" s="217">
        <f t="shared" si="3"/>
        <v>39095410</v>
      </c>
      <c r="J49" s="218"/>
    </row>
    <row r="50" spans="1:11" s="13" customFormat="1" ht="20.100000000000001" customHeight="1" thickBot="1">
      <c r="A50" s="185" t="s">
        <v>103</v>
      </c>
      <c r="B50" s="219"/>
      <c r="C50" s="219"/>
      <c r="D50" s="219"/>
      <c r="E50" s="55">
        <f xml:space="preserve"> E30 +  E34 +  E36 +  E38 +  E40 +  E42 +  E44 +  E46 +  E48</f>
        <v>631951000</v>
      </c>
      <c r="F50" s="55">
        <f xml:space="preserve"> F30 +  F34 +  F36 +  F38 +  F40 +  F42 +  F44 +  F46 +  F48</f>
        <v>562341798</v>
      </c>
      <c r="G50" s="220">
        <f xml:space="preserve"> E50 - F50</f>
        <v>69609202</v>
      </c>
      <c r="H50" s="221"/>
      <c r="I50" s="222">
        <f>E50-F50</f>
        <v>69609202</v>
      </c>
      <c r="J50" s="223"/>
    </row>
    <row r="51" spans="1:11" s="13" customFormat="1" ht="18" customHeight="1"/>
    <row r="52" spans="1:11" s="13" customFormat="1" ht="18" customHeight="1">
      <c r="E52" s="56"/>
      <c r="G52" s="57" t="s">
        <v>104</v>
      </c>
      <c r="H52" s="58"/>
      <c r="I52" s="57" t="s">
        <v>114</v>
      </c>
    </row>
    <row r="53" spans="1:11" s="13" customFormat="1" ht="18" customHeight="1">
      <c r="G53" s="59"/>
      <c r="I53" s="59"/>
    </row>
    <row r="54" spans="1:11" s="13" customFormat="1" ht="38.25" customHeight="1"/>
    <row r="55" spans="1:11" s="13" customFormat="1" ht="42" customHeight="1">
      <c r="A55" s="164" t="s">
        <v>112</v>
      </c>
      <c r="B55" s="205"/>
      <c r="C55" s="205"/>
      <c r="D55" s="205"/>
      <c r="E55" s="205"/>
      <c r="F55" s="205"/>
      <c r="G55" s="205"/>
      <c r="H55" s="205"/>
      <c r="I55" s="205"/>
      <c r="J55" s="205"/>
    </row>
    <row r="56" spans="1:11" s="13" customFormat="1" ht="15" customHeight="1">
      <c r="A56" s="70"/>
      <c r="B56" s="71"/>
      <c r="C56" s="71"/>
      <c r="D56" s="71"/>
      <c r="E56" s="71"/>
      <c r="F56" s="71"/>
      <c r="G56" s="71"/>
      <c r="H56" s="71"/>
      <c r="I56" s="71"/>
      <c r="J56" s="71"/>
    </row>
    <row r="57" spans="1:11" s="13" customFormat="1" ht="18" customHeight="1">
      <c r="A57" s="13" t="s">
        <v>106</v>
      </c>
    </row>
    <row r="58" spans="1:11" s="13" customFormat="1" ht="18" customHeight="1" thickBot="1">
      <c r="A58" s="13" t="s">
        <v>62</v>
      </c>
      <c r="J58" s="16" t="s">
        <v>63</v>
      </c>
    </row>
    <row r="59" spans="1:11" s="13" customFormat="1" ht="28.5" customHeight="1" thickBot="1">
      <c r="A59" s="166" t="s">
        <v>64</v>
      </c>
      <c r="B59" s="167"/>
      <c r="C59" s="168" t="s">
        <v>65</v>
      </c>
      <c r="D59" s="169"/>
      <c r="E59" s="62" t="s">
        <v>66</v>
      </c>
      <c r="F59" s="68" t="s">
        <v>67</v>
      </c>
      <c r="G59" s="68" t="s">
        <v>68</v>
      </c>
      <c r="H59" s="68" t="s">
        <v>69</v>
      </c>
      <c r="I59" s="68" t="s">
        <v>70</v>
      </c>
      <c r="J59" s="69" t="s">
        <v>71</v>
      </c>
      <c r="K59" s="20"/>
    </row>
    <row r="60" spans="1:11" s="13" customFormat="1" ht="20.100000000000001" customHeight="1">
      <c r="A60" s="21">
        <v>1</v>
      </c>
      <c r="B60" s="22" t="s">
        <v>72</v>
      </c>
      <c r="C60" s="23"/>
      <c r="D60" s="24"/>
      <c r="E60" s="25">
        <v>381107000</v>
      </c>
      <c r="F60" s="26">
        <v>373473329</v>
      </c>
      <c r="G60" s="26">
        <v>373473329</v>
      </c>
      <c r="H60" s="26">
        <v>0</v>
      </c>
      <c r="I60" s="26">
        <f t="shared" ref="I60:I75" si="5">F60 - G60</f>
        <v>0</v>
      </c>
      <c r="J60" s="27">
        <f t="shared" ref="J60:J75" si="6">G60 - E60</f>
        <v>-7633671</v>
      </c>
    </row>
    <row r="61" spans="1:11" s="13" customFormat="1" ht="20.100000000000001" customHeight="1">
      <c r="A61" s="28"/>
      <c r="B61" s="29"/>
      <c r="C61" s="35">
        <v>1</v>
      </c>
      <c r="D61" s="36" t="s">
        <v>72</v>
      </c>
      <c r="E61" s="37">
        <v>381107000</v>
      </c>
      <c r="F61" s="38">
        <v>373473329</v>
      </c>
      <c r="G61" s="38">
        <v>373473329</v>
      </c>
      <c r="H61" s="38">
        <v>0</v>
      </c>
      <c r="I61" s="38">
        <f t="shared" si="5"/>
        <v>0</v>
      </c>
      <c r="J61" s="39">
        <f t="shared" si="6"/>
        <v>-7633671</v>
      </c>
    </row>
    <row r="62" spans="1:11" s="13" customFormat="1" ht="20.100000000000001" customHeight="1">
      <c r="A62" s="40">
        <v>2</v>
      </c>
      <c r="B62" s="41" t="s">
        <v>74</v>
      </c>
      <c r="C62" s="42"/>
      <c r="D62" s="43"/>
      <c r="E62" s="32">
        <v>1296000</v>
      </c>
      <c r="F62" s="33">
        <v>1295000</v>
      </c>
      <c r="G62" s="33">
        <v>1295000</v>
      </c>
      <c r="H62" s="33">
        <v>0</v>
      </c>
      <c r="I62" s="33">
        <f t="shared" si="5"/>
        <v>0</v>
      </c>
      <c r="J62" s="34">
        <f t="shared" si="6"/>
        <v>-1000</v>
      </c>
    </row>
    <row r="63" spans="1:11" s="13" customFormat="1" ht="20.100000000000001" customHeight="1">
      <c r="A63" s="28"/>
      <c r="B63" s="29"/>
      <c r="C63" s="35">
        <v>1</v>
      </c>
      <c r="D63" s="36" t="s">
        <v>75</v>
      </c>
      <c r="E63" s="37">
        <v>1296000</v>
      </c>
      <c r="F63" s="38">
        <v>1295000</v>
      </c>
      <c r="G63" s="38">
        <v>1295000</v>
      </c>
      <c r="H63" s="38">
        <v>0</v>
      </c>
      <c r="I63" s="38">
        <f t="shared" si="5"/>
        <v>0</v>
      </c>
      <c r="J63" s="39">
        <f t="shared" si="6"/>
        <v>-1000</v>
      </c>
    </row>
    <row r="64" spans="1:11" s="13" customFormat="1" ht="20.100000000000001" customHeight="1">
      <c r="A64" s="40">
        <v>3</v>
      </c>
      <c r="B64" s="41" t="s">
        <v>76</v>
      </c>
      <c r="C64" s="42"/>
      <c r="D64" s="43"/>
      <c r="E64" s="32">
        <v>2000</v>
      </c>
      <c r="F64" s="33">
        <v>0</v>
      </c>
      <c r="G64" s="33">
        <v>0</v>
      </c>
      <c r="H64" s="33">
        <v>0</v>
      </c>
      <c r="I64" s="33">
        <f t="shared" si="5"/>
        <v>0</v>
      </c>
      <c r="J64" s="34">
        <f t="shared" si="6"/>
        <v>-2000</v>
      </c>
    </row>
    <row r="65" spans="1:10" s="13" customFormat="1" ht="20.100000000000001" customHeight="1">
      <c r="A65" s="28"/>
      <c r="B65" s="29"/>
      <c r="C65" s="30">
        <v>1</v>
      </c>
      <c r="D65" s="31" t="s">
        <v>77</v>
      </c>
      <c r="E65" s="32">
        <v>1000</v>
      </c>
      <c r="F65" s="33">
        <v>0</v>
      </c>
      <c r="G65" s="33">
        <v>0</v>
      </c>
      <c r="H65" s="33">
        <v>0</v>
      </c>
      <c r="I65" s="33">
        <f t="shared" si="5"/>
        <v>0</v>
      </c>
      <c r="J65" s="34">
        <f t="shared" si="6"/>
        <v>-1000</v>
      </c>
    </row>
    <row r="66" spans="1:10" s="13" customFormat="1" ht="20.100000000000001" customHeight="1">
      <c r="A66" s="28"/>
      <c r="B66" s="29"/>
      <c r="C66" s="35">
        <v>2</v>
      </c>
      <c r="D66" s="36" t="s">
        <v>76</v>
      </c>
      <c r="E66" s="37">
        <v>1000</v>
      </c>
      <c r="F66" s="38">
        <v>0</v>
      </c>
      <c r="G66" s="38">
        <v>0</v>
      </c>
      <c r="H66" s="38">
        <v>0</v>
      </c>
      <c r="I66" s="38">
        <f t="shared" si="5"/>
        <v>0</v>
      </c>
      <c r="J66" s="39">
        <f t="shared" si="6"/>
        <v>-1000</v>
      </c>
    </row>
    <row r="67" spans="1:10" s="13" customFormat="1" ht="20.100000000000001" customHeight="1">
      <c r="A67" s="40">
        <v>4</v>
      </c>
      <c r="B67" s="41" t="s">
        <v>79</v>
      </c>
      <c r="C67" s="42"/>
      <c r="D67" s="43"/>
      <c r="E67" s="32">
        <v>1000</v>
      </c>
      <c r="F67" s="33">
        <v>0</v>
      </c>
      <c r="G67" s="33">
        <v>0</v>
      </c>
      <c r="H67" s="33">
        <v>0</v>
      </c>
      <c r="I67" s="33">
        <f t="shared" si="5"/>
        <v>0</v>
      </c>
      <c r="J67" s="34">
        <f t="shared" si="6"/>
        <v>-1000</v>
      </c>
    </row>
    <row r="68" spans="1:10" s="13" customFormat="1" ht="20.100000000000001" customHeight="1">
      <c r="A68" s="28"/>
      <c r="B68" s="29"/>
      <c r="C68" s="35">
        <v>1</v>
      </c>
      <c r="D68" s="36" t="s">
        <v>80</v>
      </c>
      <c r="E68" s="37">
        <v>1000</v>
      </c>
      <c r="F68" s="38">
        <v>0</v>
      </c>
      <c r="G68" s="38">
        <v>0</v>
      </c>
      <c r="H68" s="38">
        <v>0</v>
      </c>
      <c r="I68" s="38">
        <f t="shared" si="5"/>
        <v>0</v>
      </c>
      <c r="J68" s="39">
        <f t="shared" si="6"/>
        <v>-1000</v>
      </c>
    </row>
    <row r="69" spans="1:10" s="13" customFormat="1" ht="20.100000000000001" customHeight="1">
      <c r="A69" s="40">
        <v>5</v>
      </c>
      <c r="B69" s="41" t="s">
        <v>81</v>
      </c>
      <c r="C69" s="42"/>
      <c r="D69" s="43"/>
      <c r="E69" s="32">
        <v>19557000</v>
      </c>
      <c r="F69" s="33">
        <v>19552000</v>
      </c>
      <c r="G69" s="33">
        <v>19552000</v>
      </c>
      <c r="H69" s="33">
        <v>0</v>
      </c>
      <c r="I69" s="33">
        <f t="shared" si="5"/>
        <v>0</v>
      </c>
      <c r="J69" s="34">
        <f t="shared" si="6"/>
        <v>-5000</v>
      </c>
    </row>
    <row r="70" spans="1:10" s="13" customFormat="1" ht="20.100000000000001" customHeight="1">
      <c r="A70" s="28"/>
      <c r="B70" s="29"/>
      <c r="C70" s="30">
        <v>1</v>
      </c>
      <c r="D70" s="31" t="s">
        <v>82</v>
      </c>
      <c r="E70" s="32">
        <v>1000</v>
      </c>
      <c r="F70" s="33">
        <v>0</v>
      </c>
      <c r="G70" s="33">
        <v>0</v>
      </c>
      <c r="H70" s="33">
        <v>0</v>
      </c>
      <c r="I70" s="33">
        <f t="shared" si="5"/>
        <v>0</v>
      </c>
      <c r="J70" s="34">
        <f t="shared" si="6"/>
        <v>-1000</v>
      </c>
    </row>
    <row r="71" spans="1:10" s="13" customFormat="1" ht="20.100000000000001" customHeight="1">
      <c r="A71" s="28"/>
      <c r="B71" s="29"/>
      <c r="C71" s="35">
        <v>2</v>
      </c>
      <c r="D71" s="36" t="s">
        <v>83</v>
      </c>
      <c r="E71" s="37">
        <v>19556000</v>
      </c>
      <c r="F71" s="38">
        <v>19552000</v>
      </c>
      <c r="G71" s="38">
        <v>19552000</v>
      </c>
      <c r="H71" s="38">
        <v>0</v>
      </c>
      <c r="I71" s="38">
        <f t="shared" si="5"/>
        <v>0</v>
      </c>
      <c r="J71" s="39">
        <f t="shared" si="6"/>
        <v>-4000</v>
      </c>
    </row>
    <row r="72" spans="1:10" s="13" customFormat="1" ht="20.100000000000001" customHeight="1">
      <c r="A72" s="40">
        <v>6</v>
      </c>
      <c r="B72" s="41" t="s">
        <v>84</v>
      </c>
      <c r="C72" s="42"/>
      <c r="D72" s="43"/>
      <c r="E72" s="32">
        <v>73664000</v>
      </c>
      <c r="F72" s="33">
        <v>73664854</v>
      </c>
      <c r="G72" s="33">
        <v>73664854</v>
      </c>
      <c r="H72" s="33">
        <v>0</v>
      </c>
      <c r="I72" s="33">
        <f t="shared" si="5"/>
        <v>0</v>
      </c>
      <c r="J72" s="34">
        <f t="shared" si="6"/>
        <v>854</v>
      </c>
    </row>
    <row r="73" spans="1:10" s="13" customFormat="1" ht="20.100000000000001" customHeight="1">
      <c r="A73" s="28"/>
      <c r="B73" s="29"/>
      <c r="C73" s="35">
        <v>1</v>
      </c>
      <c r="D73" s="36" t="s">
        <v>84</v>
      </c>
      <c r="E73" s="37">
        <v>73664000</v>
      </c>
      <c r="F73" s="38">
        <v>73664854</v>
      </c>
      <c r="G73" s="38">
        <v>73664854</v>
      </c>
      <c r="H73" s="38">
        <v>0</v>
      </c>
      <c r="I73" s="38">
        <f t="shared" si="5"/>
        <v>0</v>
      </c>
      <c r="J73" s="39">
        <f t="shared" si="6"/>
        <v>854</v>
      </c>
    </row>
    <row r="74" spans="1:10" s="13" customFormat="1" ht="20.100000000000001" customHeight="1">
      <c r="A74" s="40">
        <v>7</v>
      </c>
      <c r="B74" s="41" t="s">
        <v>85</v>
      </c>
      <c r="C74" s="42"/>
      <c r="D74" s="43"/>
      <c r="E74" s="32">
        <v>542000</v>
      </c>
      <c r="F74" s="33">
        <v>518862</v>
      </c>
      <c r="G74" s="33">
        <v>518862</v>
      </c>
      <c r="H74" s="33">
        <v>0</v>
      </c>
      <c r="I74" s="33">
        <f t="shared" si="5"/>
        <v>0</v>
      </c>
      <c r="J74" s="34">
        <f t="shared" si="6"/>
        <v>-23138</v>
      </c>
    </row>
    <row r="75" spans="1:10" s="13" customFormat="1" ht="20.100000000000001" customHeight="1" thickBot="1">
      <c r="A75" s="44"/>
      <c r="B75" s="45"/>
      <c r="C75" s="46">
        <v>1</v>
      </c>
      <c r="D75" s="47" t="s">
        <v>85</v>
      </c>
      <c r="E75" s="48">
        <v>542000</v>
      </c>
      <c r="F75" s="49">
        <v>518862</v>
      </c>
      <c r="G75" s="49">
        <v>518862</v>
      </c>
      <c r="H75" s="49">
        <v>0</v>
      </c>
      <c r="I75" s="49">
        <f t="shared" si="5"/>
        <v>0</v>
      </c>
      <c r="J75" s="50">
        <f t="shared" si="6"/>
        <v>-23138</v>
      </c>
    </row>
    <row r="76" spans="1:10" s="13" customFormat="1" ht="20.100000000000001" customHeight="1" thickBot="1">
      <c r="A76" s="185" t="s">
        <v>86</v>
      </c>
      <c r="B76" s="219"/>
      <c r="C76" s="219"/>
      <c r="D76" s="219"/>
      <c r="E76" s="55">
        <f xml:space="preserve"> E60 +  E62 +  E64 +  E67 +  E69 +  E72 +  E74</f>
        <v>476169000</v>
      </c>
      <c r="F76" s="55">
        <f xml:space="preserve"> F60 +  F62 +  F64 +  F67 +  F69 +  F72 +  F74</f>
        <v>468504045</v>
      </c>
      <c r="G76" s="55">
        <f xml:space="preserve"> G60 +  G62 +  G64 +  G67 +  G69 +  G72 +  G74</f>
        <v>468504045</v>
      </c>
      <c r="H76" s="55">
        <f xml:space="preserve"> H60 +  H62 +  H64 +  H67 +  H69 +  H72 +  H74</f>
        <v>0</v>
      </c>
      <c r="I76" s="55">
        <f xml:space="preserve"> F76 - G76</f>
        <v>0</v>
      </c>
      <c r="J76" s="64">
        <f xml:space="preserve"> G76 - E76</f>
        <v>-7664955</v>
      </c>
    </row>
    <row r="77" spans="1:10" s="13" customFormat="1" ht="18" customHeight="1"/>
    <row r="78" spans="1:10" s="13" customFormat="1" ht="18" customHeight="1" thickBot="1">
      <c r="A78" s="13" t="s">
        <v>87</v>
      </c>
    </row>
    <row r="79" spans="1:10" s="13" customFormat="1" ht="28.5" customHeight="1" thickBot="1">
      <c r="A79" s="166" t="s">
        <v>64</v>
      </c>
      <c r="B79" s="167"/>
      <c r="C79" s="168" t="s">
        <v>65</v>
      </c>
      <c r="D79" s="169"/>
      <c r="E79" s="62" t="s">
        <v>88</v>
      </c>
      <c r="F79" s="68" t="s">
        <v>89</v>
      </c>
      <c r="G79" s="170" t="s">
        <v>90</v>
      </c>
      <c r="H79" s="170"/>
      <c r="I79" s="170" t="s">
        <v>91</v>
      </c>
      <c r="J79" s="192"/>
    </row>
    <row r="80" spans="1:10" s="13" customFormat="1" ht="20.100000000000001" customHeight="1">
      <c r="A80" s="21">
        <v>1</v>
      </c>
      <c r="B80" s="22" t="s">
        <v>92</v>
      </c>
      <c r="C80" s="23"/>
      <c r="D80" s="24"/>
      <c r="E80" s="25">
        <v>245578780</v>
      </c>
      <c r="F80" s="26">
        <v>228133876</v>
      </c>
      <c r="G80" s="207">
        <f t="shared" ref="G80:G98" si="7">E80 - F80</f>
        <v>17444904</v>
      </c>
      <c r="H80" s="208"/>
      <c r="I80" s="209">
        <f t="shared" ref="I80:I98" si="8">E80 - F80</f>
        <v>17444904</v>
      </c>
      <c r="J80" s="210"/>
    </row>
    <row r="81" spans="1:10" s="13" customFormat="1" ht="20.100000000000001" customHeight="1">
      <c r="A81" s="28"/>
      <c r="B81" s="29"/>
      <c r="C81" s="30">
        <v>1</v>
      </c>
      <c r="D81" s="31" t="s">
        <v>93</v>
      </c>
      <c r="E81" s="32">
        <v>176274780</v>
      </c>
      <c r="F81" s="33">
        <v>162921862</v>
      </c>
      <c r="G81" s="213">
        <f t="shared" si="7"/>
        <v>13352918</v>
      </c>
      <c r="H81" s="213"/>
      <c r="I81" s="213">
        <f t="shared" si="8"/>
        <v>13352918</v>
      </c>
      <c r="J81" s="214"/>
    </row>
    <row r="82" spans="1:10" s="13" customFormat="1" ht="20.100000000000001" customHeight="1">
      <c r="A82" s="28"/>
      <c r="B82" s="29"/>
      <c r="C82" s="35">
        <v>2</v>
      </c>
      <c r="D82" s="36" t="s">
        <v>109</v>
      </c>
      <c r="E82" s="37">
        <v>69304000</v>
      </c>
      <c r="F82" s="38">
        <v>65212014</v>
      </c>
      <c r="G82" s="213">
        <f t="shared" si="7"/>
        <v>4091986</v>
      </c>
      <c r="H82" s="213"/>
      <c r="I82" s="213">
        <f t="shared" si="8"/>
        <v>4091986</v>
      </c>
      <c r="J82" s="214"/>
    </row>
    <row r="83" spans="1:10" s="13" customFormat="1" ht="20.100000000000001" customHeight="1">
      <c r="A83" s="40">
        <v>2</v>
      </c>
      <c r="B83" s="41" t="s">
        <v>95</v>
      </c>
      <c r="C83" s="42"/>
      <c r="D83" s="43"/>
      <c r="E83" s="32">
        <v>51456000</v>
      </c>
      <c r="F83" s="33">
        <v>46110509</v>
      </c>
      <c r="G83" s="213">
        <f t="shared" si="7"/>
        <v>5345491</v>
      </c>
      <c r="H83" s="213"/>
      <c r="I83" s="213">
        <f t="shared" si="8"/>
        <v>5345491</v>
      </c>
      <c r="J83" s="214"/>
    </row>
    <row r="84" spans="1:10" s="13" customFormat="1" ht="20.100000000000001" customHeight="1">
      <c r="A84" s="28"/>
      <c r="B84" s="29"/>
      <c r="C84" s="35">
        <v>1</v>
      </c>
      <c r="D84" s="36" t="s">
        <v>95</v>
      </c>
      <c r="E84" s="37">
        <v>51456000</v>
      </c>
      <c r="F84" s="38">
        <v>46110509</v>
      </c>
      <c r="G84" s="213">
        <f t="shared" si="7"/>
        <v>5345491</v>
      </c>
      <c r="H84" s="213"/>
      <c r="I84" s="213">
        <f t="shared" si="8"/>
        <v>5345491</v>
      </c>
      <c r="J84" s="214"/>
    </row>
    <row r="85" spans="1:10" s="13" customFormat="1" ht="20.100000000000001" customHeight="1">
      <c r="A85" s="40">
        <v>3</v>
      </c>
      <c r="B85" s="41" t="s">
        <v>96</v>
      </c>
      <c r="C85" s="42"/>
      <c r="D85" s="43"/>
      <c r="E85" s="32">
        <v>1000000</v>
      </c>
      <c r="F85" s="33">
        <v>998672</v>
      </c>
      <c r="G85" s="213">
        <f t="shared" si="7"/>
        <v>1328</v>
      </c>
      <c r="H85" s="213"/>
      <c r="I85" s="213">
        <f t="shared" si="8"/>
        <v>1328</v>
      </c>
      <c r="J85" s="214"/>
    </row>
    <row r="86" spans="1:10" s="13" customFormat="1" ht="20.100000000000001" customHeight="1">
      <c r="A86" s="28"/>
      <c r="B86" s="29"/>
      <c r="C86" s="35">
        <v>1</v>
      </c>
      <c r="D86" s="36" t="s">
        <v>96</v>
      </c>
      <c r="E86" s="37">
        <v>1000000</v>
      </c>
      <c r="F86" s="38">
        <v>998672</v>
      </c>
      <c r="G86" s="213">
        <f t="shared" si="7"/>
        <v>1328</v>
      </c>
      <c r="H86" s="213"/>
      <c r="I86" s="213">
        <f t="shared" si="8"/>
        <v>1328</v>
      </c>
      <c r="J86" s="214"/>
    </row>
    <row r="87" spans="1:10" s="13" customFormat="1" ht="24">
      <c r="A87" s="40">
        <v>4</v>
      </c>
      <c r="B87" s="41" t="s">
        <v>97</v>
      </c>
      <c r="C87" s="42"/>
      <c r="D87" s="43"/>
      <c r="E87" s="32">
        <v>15302000</v>
      </c>
      <c r="F87" s="33">
        <v>14519758</v>
      </c>
      <c r="G87" s="213">
        <f t="shared" si="7"/>
        <v>782242</v>
      </c>
      <c r="H87" s="213"/>
      <c r="I87" s="213">
        <f t="shared" si="8"/>
        <v>782242</v>
      </c>
      <c r="J87" s="214"/>
    </row>
    <row r="88" spans="1:10" s="13" customFormat="1" ht="24">
      <c r="A88" s="28"/>
      <c r="B88" s="29"/>
      <c r="C88" s="35">
        <v>1</v>
      </c>
      <c r="D88" s="36" t="s">
        <v>97</v>
      </c>
      <c r="E88" s="37">
        <v>15302000</v>
      </c>
      <c r="F88" s="38">
        <v>14519758</v>
      </c>
      <c r="G88" s="213">
        <f t="shared" si="7"/>
        <v>782242</v>
      </c>
      <c r="H88" s="213"/>
      <c r="I88" s="213">
        <f t="shared" si="8"/>
        <v>782242</v>
      </c>
      <c r="J88" s="214"/>
    </row>
    <row r="89" spans="1:10" s="13" customFormat="1" ht="20.100000000000001" customHeight="1">
      <c r="A89" s="40">
        <v>5</v>
      </c>
      <c r="B89" s="41" t="s">
        <v>98</v>
      </c>
      <c r="C89" s="42"/>
      <c r="D89" s="43"/>
      <c r="E89" s="32">
        <v>76948000</v>
      </c>
      <c r="F89" s="33">
        <v>44674000</v>
      </c>
      <c r="G89" s="213">
        <f t="shared" si="7"/>
        <v>32274000</v>
      </c>
      <c r="H89" s="213"/>
      <c r="I89" s="213">
        <f t="shared" si="8"/>
        <v>32274000</v>
      </c>
      <c r="J89" s="214"/>
    </row>
    <row r="90" spans="1:10" s="13" customFormat="1" ht="20.100000000000001" customHeight="1">
      <c r="A90" s="28"/>
      <c r="B90" s="29"/>
      <c r="C90" s="35">
        <v>1</v>
      </c>
      <c r="D90" s="36" t="s">
        <v>98</v>
      </c>
      <c r="E90" s="37">
        <v>76948000</v>
      </c>
      <c r="F90" s="38">
        <v>44674000</v>
      </c>
      <c r="G90" s="213">
        <f t="shared" si="7"/>
        <v>32274000</v>
      </c>
      <c r="H90" s="213"/>
      <c r="I90" s="213">
        <f t="shared" si="8"/>
        <v>32274000</v>
      </c>
      <c r="J90" s="214"/>
    </row>
    <row r="91" spans="1:10" s="13" customFormat="1" ht="24">
      <c r="A91" s="40">
        <v>6</v>
      </c>
      <c r="B91" s="41" t="s">
        <v>99</v>
      </c>
      <c r="C91" s="42"/>
      <c r="D91" s="43"/>
      <c r="E91" s="32">
        <v>12768000</v>
      </c>
      <c r="F91" s="33">
        <v>11799066</v>
      </c>
      <c r="G91" s="213">
        <f t="shared" si="7"/>
        <v>968934</v>
      </c>
      <c r="H91" s="213"/>
      <c r="I91" s="213">
        <f t="shared" si="8"/>
        <v>968934</v>
      </c>
      <c r="J91" s="214"/>
    </row>
    <row r="92" spans="1:10" s="13" customFormat="1" ht="24">
      <c r="A92" s="28"/>
      <c r="B92" s="29"/>
      <c r="C92" s="35">
        <v>1</v>
      </c>
      <c r="D92" s="36" t="s">
        <v>99</v>
      </c>
      <c r="E92" s="37">
        <v>12768000</v>
      </c>
      <c r="F92" s="38">
        <v>11799066</v>
      </c>
      <c r="G92" s="213">
        <f t="shared" si="7"/>
        <v>968934</v>
      </c>
      <c r="H92" s="213"/>
      <c r="I92" s="213">
        <f t="shared" si="8"/>
        <v>968934</v>
      </c>
      <c r="J92" s="214"/>
    </row>
    <row r="93" spans="1:10" s="13" customFormat="1" ht="20.100000000000001" customHeight="1">
      <c r="A93" s="40">
        <v>7</v>
      </c>
      <c r="B93" s="41" t="s">
        <v>100</v>
      </c>
      <c r="C93" s="42"/>
      <c r="D93" s="43"/>
      <c r="E93" s="32">
        <v>1000</v>
      </c>
      <c r="F93" s="33">
        <v>0</v>
      </c>
      <c r="G93" s="213">
        <f t="shared" si="7"/>
        <v>1000</v>
      </c>
      <c r="H93" s="213"/>
      <c r="I93" s="213">
        <f t="shared" si="8"/>
        <v>1000</v>
      </c>
      <c r="J93" s="214"/>
    </row>
    <row r="94" spans="1:10" s="13" customFormat="1" ht="20.100000000000001" customHeight="1">
      <c r="A94" s="28"/>
      <c r="B94" s="29"/>
      <c r="C94" s="35">
        <v>1</v>
      </c>
      <c r="D94" s="36" t="s">
        <v>100</v>
      </c>
      <c r="E94" s="37">
        <v>1000</v>
      </c>
      <c r="F94" s="38">
        <v>0</v>
      </c>
      <c r="G94" s="213">
        <f t="shared" si="7"/>
        <v>1000</v>
      </c>
      <c r="H94" s="213"/>
      <c r="I94" s="213">
        <f t="shared" si="8"/>
        <v>1000</v>
      </c>
      <c r="J94" s="214"/>
    </row>
    <row r="95" spans="1:10" s="13" customFormat="1" ht="20.100000000000001" customHeight="1">
      <c r="A95" s="40">
        <v>8</v>
      </c>
      <c r="B95" s="41" t="s">
        <v>101</v>
      </c>
      <c r="C95" s="42"/>
      <c r="D95" s="43"/>
      <c r="E95" s="32">
        <v>50952000</v>
      </c>
      <c r="F95" s="33">
        <v>49825000</v>
      </c>
      <c r="G95" s="213">
        <f t="shared" si="7"/>
        <v>1127000</v>
      </c>
      <c r="H95" s="213"/>
      <c r="I95" s="213">
        <f t="shared" si="8"/>
        <v>1127000</v>
      </c>
      <c r="J95" s="214"/>
    </row>
    <row r="96" spans="1:10" s="13" customFormat="1" ht="20.100000000000001" customHeight="1">
      <c r="A96" s="28"/>
      <c r="B96" s="29"/>
      <c r="C96" s="35">
        <v>1</v>
      </c>
      <c r="D96" s="36" t="s">
        <v>101</v>
      </c>
      <c r="E96" s="37">
        <v>50952000</v>
      </c>
      <c r="F96" s="38">
        <v>49825000</v>
      </c>
      <c r="G96" s="213">
        <f t="shared" si="7"/>
        <v>1127000</v>
      </c>
      <c r="H96" s="213"/>
      <c r="I96" s="213">
        <f t="shared" si="8"/>
        <v>1127000</v>
      </c>
      <c r="J96" s="214"/>
    </row>
    <row r="97" spans="1:10" s="13" customFormat="1" ht="20.100000000000001" customHeight="1">
      <c r="A97" s="40">
        <v>9</v>
      </c>
      <c r="B97" s="41" t="s">
        <v>102</v>
      </c>
      <c r="C97" s="42"/>
      <c r="D97" s="43"/>
      <c r="E97" s="32">
        <v>22163220</v>
      </c>
      <c r="F97" s="33"/>
      <c r="G97" s="213">
        <f t="shared" si="7"/>
        <v>22163220</v>
      </c>
      <c r="H97" s="213"/>
      <c r="I97" s="213">
        <f t="shared" si="8"/>
        <v>22163220</v>
      </c>
      <c r="J97" s="214"/>
    </row>
    <row r="98" spans="1:10" s="13" customFormat="1" ht="20.100000000000001" customHeight="1" thickBot="1">
      <c r="A98" s="44"/>
      <c r="B98" s="45"/>
      <c r="C98" s="46">
        <v>1</v>
      </c>
      <c r="D98" s="47" t="s">
        <v>102</v>
      </c>
      <c r="E98" s="48">
        <v>22163220</v>
      </c>
      <c r="F98" s="49"/>
      <c r="G98" s="217">
        <f t="shared" si="7"/>
        <v>22163220</v>
      </c>
      <c r="H98" s="217"/>
      <c r="I98" s="217">
        <f t="shared" si="8"/>
        <v>22163220</v>
      </c>
      <c r="J98" s="218"/>
    </row>
    <row r="99" spans="1:10" s="13" customFormat="1" ht="20.100000000000001" customHeight="1" thickBot="1">
      <c r="A99" s="185" t="s">
        <v>103</v>
      </c>
      <c r="B99" s="219"/>
      <c r="C99" s="219"/>
      <c r="D99" s="219"/>
      <c r="E99" s="55">
        <f xml:space="preserve"> E80 +  E83 +  E85 +  E87 +  E89 +  E91 +  E93 +  E95 +  E97</f>
        <v>476169000</v>
      </c>
      <c r="F99" s="55">
        <f xml:space="preserve"> F80 +  F83 +  F85 +  F87 +  F89 +  F91 +  F93 +  F95 +  F97</f>
        <v>396060881</v>
      </c>
      <c r="G99" s="222">
        <f xml:space="preserve"> E99 - F99</f>
        <v>80108119</v>
      </c>
      <c r="H99" s="222"/>
      <c r="I99" s="222">
        <f xml:space="preserve"> E99 - F99</f>
        <v>80108119</v>
      </c>
      <c r="J99" s="223"/>
    </row>
    <row r="100" spans="1:10" s="13" customFormat="1" ht="18" customHeight="1"/>
    <row r="101" spans="1:10" s="13" customFormat="1" ht="18" customHeight="1">
      <c r="E101" s="56"/>
      <c r="G101" s="58" t="s">
        <v>110</v>
      </c>
      <c r="H101" s="58"/>
      <c r="I101" s="65" t="s">
        <v>115</v>
      </c>
    </row>
    <row r="102" spans="1:10" s="13" customFormat="1" ht="18" customHeight="1">
      <c r="G102" s="66"/>
    </row>
    <row r="103" spans="1:10" s="13" customFormat="1" ht="18" customHeight="1">
      <c r="E103" s="56"/>
      <c r="G103" s="66"/>
    </row>
    <row r="104" spans="1:10" s="13" customFormat="1" ht="18" customHeight="1">
      <c r="G104" s="66"/>
    </row>
  </sheetData>
  <mergeCells count="100">
    <mergeCell ref="G98:H98"/>
    <mergeCell ref="I98:J98"/>
    <mergeCell ref="A99:D99"/>
    <mergeCell ref="G99:H99"/>
    <mergeCell ref="I99:J99"/>
    <mergeCell ref="G89:H89"/>
    <mergeCell ref="I89:J89"/>
    <mergeCell ref="G90:H90"/>
    <mergeCell ref="I90:J90"/>
    <mergeCell ref="G91:H91"/>
    <mergeCell ref="I91:J91"/>
    <mergeCell ref="G97:H97"/>
    <mergeCell ref="I97:J97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88:H88"/>
    <mergeCell ref="I88:J88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2:H82"/>
    <mergeCell ref="I82:J82"/>
    <mergeCell ref="A59:B59"/>
    <mergeCell ref="C59:D59"/>
    <mergeCell ref="A76:D76"/>
    <mergeCell ref="A79:B79"/>
    <mergeCell ref="C79:D79"/>
    <mergeCell ref="G79:H79"/>
    <mergeCell ref="I79:J79"/>
    <mergeCell ref="G80:H80"/>
    <mergeCell ref="I80:J80"/>
    <mergeCell ref="G81:H81"/>
    <mergeCell ref="I81:J81"/>
    <mergeCell ref="A55:J55"/>
    <mergeCell ref="G46:H46"/>
    <mergeCell ref="I46:J46"/>
    <mergeCell ref="G47:H47"/>
    <mergeCell ref="I47:J47"/>
    <mergeCell ref="G48:H48"/>
    <mergeCell ref="I48:J48"/>
    <mergeCell ref="G49:H49"/>
    <mergeCell ref="I49:J49"/>
    <mergeCell ref="A50:D50"/>
    <mergeCell ref="G50:H50"/>
    <mergeCell ref="I50:J50"/>
    <mergeCell ref="G43:H43"/>
    <mergeCell ref="I43:J43"/>
    <mergeCell ref="G44:H44"/>
    <mergeCell ref="I44:J44"/>
    <mergeCell ref="G45:H45"/>
    <mergeCell ref="I45:J45"/>
    <mergeCell ref="G40:H40"/>
    <mergeCell ref="I40:J40"/>
    <mergeCell ref="G41:H41"/>
    <mergeCell ref="I41:J41"/>
    <mergeCell ref="G42:H42"/>
    <mergeCell ref="I42:J42"/>
    <mergeCell ref="G37:H37"/>
    <mergeCell ref="I37:J37"/>
    <mergeCell ref="G38:H38"/>
    <mergeCell ref="I38:J38"/>
    <mergeCell ref="G39:H39"/>
    <mergeCell ref="I39:J39"/>
    <mergeCell ref="G34:H34"/>
    <mergeCell ref="I34:J34"/>
    <mergeCell ref="G35:H35"/>
    <mergeCell ref="I35:J35"/>
    <mergeCell ref="G36:H36"/>
    <mergeCell ref="I36:J36"/>
    <mergeCell ref="G30:H30"/>
    <mergeCell ref="I30:J30"/>
    <mergeCell ref="G31:H31"/>
    <mergeCell ref="I31:J31"/>
    <mergeCell ref="G33:H33"/>
    <mergeCell ref="I33:J33"/>
    <mergeCell ref="G32:H32"/>
    <mergeCell ref="I32:J32"/>
    <mergeCell ref="A2:J2"/>
    <mergeCell ref="A6:B6"/>
    <mergeCell ref="C6:D6"/>
    <mergeCell ref="A26:D26"/>
    <mergeCell ref="A29:B29"/>
    <mergeCell ref="C29:D29"/>
    <mergeCell ref="G29:H29"/>
    <mergeCell ref="I29:J29"/>
  </mergeCells>
  <phoneticPr fontId="4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3" max="16383" man="1"/>
    <brk id="7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D96"/>
  <sheetViews>
    <sheetView showGridLines="0" zoomScaleNormal="100" workbookViewId="0">
      <selection activeCell="B22" sqref="B22:B23"/>
    </sheetView>
  </sheetViews>
  <sheetFormatPr defaultColWidth="8.875" defaultRowHeight="14.25"/>
  <cols>
    <col min="1" max="1" width="6.375" style="2" customWidth="1"/>
    <col min="2" max="4" width="38.125" style="2" customWidth="1"/>
    <col min="5" max="16384" width="8.875" style="2"/>
  </cols>
  <sheetData>
    <row r="1" spans="2:4" ht="37.15" customHeight="1">
      <c r="B1" s="201" t="s">
        <v>55</v>
      </c>
      <c r="C1" s="202"/>
      <c r="D1" s="202"/>
    </row>
    <row r="2" spans="2:4" ht="12" customHeight="1">
      <c r="B2" s="3" t="s">
        <v>30</v>
      </c>
      <c r="C2" s="1"/>
      <c r="D2" s="1"/>
    </row>
    <row r="3" spans="2:4" ht="15" thickBot="1">
      <c r="B3" s="3" t="s">
        <v>0</v>
      </c>
      <c r="C3" s="3"/>
      <c r="D3" s="4" t="s">
        <v>1</v>
      </c>
    </row>
    <row r="4" spans="2:4" ht="15.75" customHeight="1" thickBot="1">
      <c r="B4" s="5" t="s">
        <v>2</v>
      </c>
      <c r="C4" s="6" t="s">
        <v>3</v>
      </c>
      <c r="D4" s="6" t="s">
        <v>4</v>
      </c>
    </row>
    <row r="5" spans="2:4" ht="15.75" customHeight="1">
      <c r="B5" s="196" t="s">
        <v>5</v>
      </c>
      <c r="C5" s="7"/>
      <c r="D5" s="9">
        <f>D6+D7</f>
        <v>413557</v>
      </c>
    </row>
    <row r="6" spans="2:4" ht="15.75" customHeight="1">
      <c r="B6" s="196"/>
      <c r="C6" s="8" t="s">
        <v>5</v>
      </c>
      <c r="D6" s="9">
        <v>412497</v>
      </c>
    </row>
    <row r="7" spans="2:4" ht="15.75" customHeight="1">
      <c r="B7" s="200"/>
      <c r="C7" s="8" t="s">
        <v>6</v>
      </c>
      <c r="D7" s="10">
        <v>1060</v>
      </c>
    </row>
    <row r="8" spans="2:4" ht="15.75" customHeight="1">
      <c r="B8" s="200" t="s">
        <v>7</v>
      </c>
      <c r="C8" s="7"/>
      <c r="D8" s="9">
        <f>D9</f>
        <v>1</v>
      </c>
    </row>
    <row r="9" spans="2:4" ht="15.75" customHeight="1">
      <c r="B9" s="200"/>
      <c r="C9" s="8" t="s">
        <v>8</v>
      </c>
      <c r="D9" s="10">
        <v>1</v>
      </c>
    </row>
    <row r="10" spans="2:4" ht="15.75" customHeight="1">
      <c r="B10" s="200" t="s">
        <v>9</v>
      </c>
      <c r="C10" s="7"/>
      <c r="D10" s="11">
        <f>D11+D12</f>
        <v>2</v>
      </c>
    </row>
    <row r="11" spans="2:4" ht="15.75" customHeight="1">
      <c r="B11" s="200"/>
      <c r="C11" s="7" t="s">
        <v>37</v>
      </c>
      <c r="D11" s="11">
        <v>1</v>
      </c>
    </row>
    <row r="12" spans="2:4" ht="15.75" customHeight="1">
      <c r="B12" s="200"/>
      <c r="C12" s="8" t="s">
        <v>38</v>
      </c>
      <c r="D12" s="10">
        <v>1</v>
      </c>
    </row>
    <row r="13" spans="2:4" ht="15.75" customHeight="1">
      <c r="B13" s="195" t="s">
        <v>39</v>
      </c>
      <c r="C13" s="7"/>
      <c r="D13" s="11">
        <f>D14</f>
        <v>1</v>
      </c>
    </row>
    <row r="14" spans="2:4" ht="15.75" customHeight="1">
      <c r="B14" s="196"/>
      <c r="C14" s="7" t="s">
        <v>41</v>
      </c>
      <c r="D14" s="11">
        <v>1</v>
      </c>
    </row>
    <row r="15" spans="2:4" ht="15.75" customHeight="1">
      <c r="B15" s="200" t="s">
        <v>40</v>
      </c>
      <c r="C15" s="7"/>
      <c r="D15" s="11">
        <f>D16</f>
        <v>1</v>
      </c>
    </row>
    <row r="16" spans="2:4" ht="15.75" customHeight="1">
      <c r="B16" s="200"/>
      <c r="C16" s="8" t="s">
        <v>42</v>
      </c>
      <c r="D16" s="10">
        <v>1</v>
      </c>
    </row>
    <row r="17" spans="2:4" ht="15.75" customHeight="1">
      <c r="B17" s="200" t="s">
        <v>43</v>
      </c>
      <c r="C17" s="7"/>
      <c r="D17" s="11">
        <f>D18+D19</f>
        <v>108757</v>
      </c>
    </row>
    <row r="18" spans="2:4" ht="15.75" customHeight="1">
      <c r="B18" s="200"/>
      <c r="C18" s="8" t="s">
        <v>12</v>
      </c>
      <c r="D18" s="10">
        <v>46219</v>
      </c>
    </row>
    <row r="19" spans="2:4" ht="15.75" customHeight="1">
      <c r="B19" s="200"/>
      <c r="C19" s="8" t="s">
        <v>13</v>
      </c>
      <c r="D19" s="10">
        <v>62538</v>
      </c>
    </row>
    <row r="20" spans="2:4" ht="15.75" customHeight="1">
      <c r="B20" s="195" t="s">
        <v>44</v>
      </c>
      <c r="C20" s="7"/>
      <c r="D20" s="11">
        <f>D21</f>
        <v>79437</v>
      </c>
    </row>
    <row r="21" spans="2:4" ht="15.75" customHeight="1">
      <c r="B21" s="196"/>
      <c r="C21" s="8" t="s">
        <v>32</v>
      </c>
      <c r="D21" s="10">
        <v>79437</v>
      </c>
    </row>
    <row r="22" spans="2:4" ht="15.75" customHeight="1">
      <c r="B22" s="195" t="s">
        <v>45</v>
      </c>
      <c r="C22" s="7"/>
      <c r="D22" s="11">
        <f>D23</f>
        <v>1170</v>
      </c>
    </row>
    <row r="23" spans="2:4" ht="15.75" customHeight="1" thickBot="1">
      <c r="B23" s="197"/>
      <c r="C23" s="8" t="s">
        <v>15</v>
      </c>
      <c r="D23" s="10">
        <v>1170</v>
      </c>
    </row>
    <row r="24" spans="2:4" ht="15.75" customHeight="1" thickBot="1">
      <c r="B24" s="203" t="s">
        <v>16</v>
      </c>
      <c r="C24" s="204"/>
      <c r="D24" s="12">
        <f>D5+D8+D10+D13+D15+D17+D20+D22</f>
        <v>602926</v>
      </c>
    </row>
    <row r="25" spans="2:4" ht="12" customHeight="1"/>
    <row r="26" spans="2:4" ht="12" customHeight="1"/>
    <row r="27" spans="2:4" ht="15" customHeight="1" thickBot="1">
      <c r="B27" s="3" t="s">
        <v>17</v>
      </c>
      <c r="C27" s="3"/>
      <c r="D27" s="4" t="s">
        <v>18</v>
      </c>
    </row>
    <row r="28" spans="2:4" ht="15.75" customHeight="1" thickBot="1">
      <c r="B28" s="5" t="s">
        <v>2</v>
      </c>
      <c r="C28" s="6" t="s">
        <v>3</v>
      </c>
      <c r="D28" s="6" t="s">
        <v>4</v>
      </c>
    </row>
    <row r="29" spans="2:4" ht="15.75" customHeight="1">
      <c r="B29" s="196" t="s">
        <v>19</v>
      </c>
      <c r="C29" s="7"/>
      <c r="D29" s="11">
        <f>D30+D31</f>
        <v>384358</v>
      </c>
    </row>
    <row r="30" spans="2:4" ht="15.75" customHeight="1">
      <c r="B30" s="196"/>
      <c r="C30" s="7" t="s">
        <v>46</v>
      </c>
      <c r="D30" s="11">
        <v>198095</v>
      </c>
    </row>
    <row r="31" spans="2:4" ht="15.75" customHeight="1">
      <c r="B31" s="200"/>
      <c r="C31" s="8" t="s">
        <v>47</v>
      </c>
      <c r="D31" s="10">
        <v>186263</v>
      </c>
    </row>
    <row r="32" spans="2:4" ht="15.75" customHeight="1">
      <c r="B32" s="200" t="s">
        <v>20</v>
      </c>
      <c r="C32" s="8"/>
      <c r="D32" s="10">
        <f>D33</f>
        <v>53565</v>
      </c>
    </row>
    <row r="33" spans="2:4" ht="15.75" customHeight="1">
      <c r="B33" s="200"/>
      <c r="C33" s="8" t="s">
        <v>21</v>
      </c>
      <c r="D33" s="10">
        <v>53565</v>
      </c>
    </row>
    <row r="34" spans="2:4" ht="15.75" customHeight="1">
      <c r="B34" s="200" t="s">
        <v>22</v>
      </c>
      <c r="C34" s="8"/>
      <c r="D34" s="10">
        <f>D35</f>
        <v>2000</v>
      </c>
    </row>
    <row r="35" spans="2:4" ht="15.75" customHeight="1">
      <c r="B35" s="200"/>
      <c r="C35" s="8" t="s">
        <v>33</v>
      </c>
      <c r="D35" s="10">
        <v>2000</v>
      </c>
    </row>
    <row r="36" spans="2:4" ht="15.75" customHeight="1">
      <c r="B36" s="200" t="s">
        <v>23</v>
      </c>
      <c r="C36" s="8"/>
      <c r="D36" s="10">
        <f>D37</f>
        <v>26029</v>
      </c>
    </row>
    <row r="37" spans="2:4" ht="15.75" customHeight="1">
      <c r="B37" s="200"/>
      <c r="C37" s="8" t="s">
        <v>24</v>
      </c>
      <c r="D37" s="10">
        <v>26029</v>
      </c>
    </row>
    <row r="38" spans="2:4" ht="15.75" customHeight="1">
      <c r="B38" s="200" t="s">
        <v>25</v>
      </c>
      <c r="C38" s="8"/>
      <c r="D38" s="10">
        <f>D39</f>
        <v>41109</v>
      </c>
    </row>
    <row r="39" spans="2:4" ht="15.75" customHeight="1">
      <c r="B39" s="200"/>
      <c r="C39" s="8" t="s">
        <v>29</v>
      </c>
      <c r="D39" s="10">
        <v>41109</v>
      </c>
    </row>
    <row r="40" spans="2:4" ht="15.75" customHeight="1">
      <c r="B40" s="195" t="s">
        <v>26</v>
      </c>
      <c r="C40" s="8"/>
      <c r="D40" s="10">
        <f>D41</f>
        <v>42584</v>
      </c>
    </row>
    <row r="41" spans="2:4" ht="15.75" customHeight="1">
      <c r="B41" s="196"/>
      <c r="C41" s="8" t="s">
        <v>34</v>
      </c>
      <c r="D41" s="10">
        <v>42584</v>
      </c>
    </row>
    <row r="42" spans="2:4" ht="15.75" customHeight="1">
      <c r="B42" s="195" t="s">
        <v>48</v>
      </c>
      <c r="C42" s="8"/>
      <c r="D42" s="10">
        <f>D43</f>
        <v>1</v>
      </c>
    </row>
    <row r="43" spans="2:4" ht="15.75" customHeight="1">
      <c r="B43" s="196"/>
      <c r="C43" s="8" t="s">
        <v>50</v>
      </c>
      <c r="D43" s="10">
        <v>1</v>
      </c>
    </row>
    <row r="44" spans="2:4" ht="15.75" customHeight="1">
      <c r="B44" s="195" t="s">
        <v>49</v>
      </c>
      <c r="C44" s="8"/>
      <c r="D44" s="10">
        <f>D45</f>
        <v>26208</v>
      </c>
    </row>
    <row r="45" spans="2:4" ht="15.75" customHeight="1">
      <c r="B45" s="196"/>
      <c r="C45" s="8" t="s">
        <v>51</v>
      </c>
      <c r="D45" s="10">
        <v>26208</v>
      </c>
    </row>
    <row r="46" spans="2:4" ht="15.75" customHeight="1">
      <c r="B46" s="195" t="s">
        <v>53</v>
      </c>
      <c r="C46" s="8"/>
      <c r="D46" s="10">
        <f>D47</f>
        <v>27072</v>
      </c>
    </row>
    <row r="47" spans="2:4" ht="15.75" customHeight="1" thickBot="1">
      <c r="B47" s="197"/>
      <c r="C47" s="8" t="s">
        <v>35</v>
      </c>
      <c r="D47" s="10">
        <v>27072</v>
      </c>
    </row>
    <row r="48" spans="2:4" ht="15.75" customHeight="1" thickBot="1">
      <c r="B48" s="198" t="s">
        <v>27</v>
      </c>
      <c r="C48" s="199"/>
      <c r="D48" s="12">
        <f>D29+D32+D34+D36+D38+D40+D42+D44+D46</f>
        <v>602926</v>
      </c>
    </row>
    <row r="49" spans="2:4" ht="12" customHeight="1">
      <c r="B49" s="1"/>
      <c r="C49" s="1"/>
      <c r="D49" s="3"/>
    </row>
    <row r="50" spans="2:4" ht="12" customHeight="1">
      <c r="B50" s="1"/>
      <c r="C50" s="1"/>
      <c r="D50" s="3"/>
    </row>
    <row r="51" spans="2:4" ht="12" customHeight="1">
      <c r="B51" s="1"/>
      <c r="C51" s="1"/>
      <c r="D51" s="3"/>
    </row>
    <row r="52" spans="2:4" ht="37.15" customHeight="1">
      <c r="B52" s="201" t="s">
        <v>56</v>
      </c>
      <c r="C52" s="202"/>
      <c r="D52" s="202"/>
    </row>
    <row r="53" spans="2:4">
      <c r="B53" s="3" t="s">
        <v>30</v>
      </c>
      <c r="C53" s="3"/>
      <c r="D53" s="4"/>
    </row>
    <row r="54" spans="2:4" ht="15" thickBot="1">
      <c r="B54" s="3" t="s">
        <v>0</v>
      </c>
      <c r="C54" s="3"/>
      <c r="D54" s="4" t="s">
        <v>18</v>
      </c>
    </row>
    <row r="55" spans="2:4" ht="15.75" customHeight="1" thickBot="1">
      <c r="B55" s="5" t="s">
        <v>2</v>
      </c>
      <c r="C55" s="6" t="s">
        <v>3</v>
      </c>
      <c r="D55" s="6" t="s">
        <v>4</v>
      </c>
    </row>
    <row r="56" spans="2:4" ht="15.75" customHeight="1">
      <c r="B56" s="196" t="s">
        <v>5</v>
      </c>
      <c r="C56" s="7"/>
      <c r="D56" s="11">
        <f>D57</f>
        <v>402720</v>
      </c>
    </row>
    <row r="57" spans="2:4" ht="15.75" customHeight="1">
      <c r="B57" s="196"/>
      <c r="C57" s="8" t="s">
        <v>5</v>
      </c>
      <c r="D57" s="11">
        <v>402720</v>
      </c>
    </row>
    <row r="58" spans="2:4" ht="15.75" customHeight="1">
      <c r="B58" s="200" t="s">
        <v>7</v>
      </c>
      <c r="C58" s="8"/>
      <c r="D58" s="10">
        <f>D59</f>
        <v>1</v>
      </c>
    </row>
    <row r="59" spans="2:4" ht="15.75" customHeight="1">
      <c r="B59" s="200"/>
      <c r="C59" s="8" t="s">
        <v>28</v>
      </c>
      <c r="D59" s="10">
        <v>1</v>
      </c>
    </row>
    <row r="60" spans="2:4" ht="15.75" customHeight="1">
      <c r="B60" s="200" t="s">
        <v>9</v>
      </c>
      <c r="C60" s="8"/>
      <c r="D60" s="10">
        <f>D61+D62</f>
        <v>2</v>
      </c>
    </row>
    <row r="61" spans="2:4" ht="15.75" customHeight="1">
      <c r="B61" s="200"/>
      <c r="C61" s="8" t="s">
        <v>37</v>
      </c>
      <c r="D61" s="10">
        <v>1</v>
      </c>
    </row>
    <row r="62" spans="2:4" ht="15.75" customHeight="1">
      <c r="B62" s="200"/>
      <c r="C62" s="8" t="s">
        <v>38</v>
      </c>
      <c r="D62" s="10">
        <v>1</v>
      </c>
    </row>
    <row r="63" spans="2:4" ht="15.75" customHeight="1">
      <c r="B63" s="200" t="s">
        <v>10</v>
      </c>
      <c r="C63" s="8"/>
      <c r="D63" s="11">
        <f>D64</f>
        <v>1</v>
      </c>
    </row>
    <row r="64" spans="2:4" ht="15.75" customHeight="1">
      <c r="B64" s="200"/>
      <c r="C64" s="8" t="s">
        <v>52</v>
      </c>
      <c r="D64" s="10">
        <v>1</v>
      </c>
    </row>
    <row r="65" spans="2:4" ht="15.75" customHeight="1">
      <c r="B65" s="200" t="s">
        <v>11</v>
      </c>
      <c r="C65" s="8"/>
      <c r="D65" s="11">
        <f>D66+D67</f>
        <v>234569</v>
      </c>
    </row>
    <row r="66" spans="2:4" ht="15.75" customHeight="1">
      <c r="B66" s="200"/>
      <c r="C66" s="8" t="s">
        <v>12</v>
      </c>
      <c r="D66" s="10">
        <v>1</v>
      </c>
    </row>
    <row r="67" spans="2:4" ht="15.75" customHeight="1">
      <c r="B67" s="200"/>
      <c r="C67" s="8" t="s">
        <v>13</v>
      </c>
      <c r="D67" s="10">
        <v>234568</v>
      </c>
    </row>
    <row r="68" spans="2:4" ht="15.75" customHeight="1">
      <c r="B68" s="195" t="s">
        <v>31</v>
      </c>
      <c r="C68" s="8"/>
      <c r="D68" s="10">
        <f>D69</f>
        <v>44457</v>
      </c>
    </row>
    <row r="69" spans="2:4" ht="15.75" customHeight="1">
      <c r="B69" s="196"/>
      <c r="C69" s="8" t="s">
        <v>32</v>
      </c>
      <c r="D69" s="10">
        <v>44457</v>
      </c>
    </row>
    <row r="70" spans="2:4" ht="15.75" customHeight="1">
      <c r="B70" s="195" t="s">
        <v>14</v>
      </c>
      <c r="C70" s="8"/>
      <c r="D70" s="10">
        <f>D71</f>
        <v>579</v>
      </c>
    </row>
    <row r="71" spans="2:4" ht="15.75" customHeight="1" thickBot="1">
      <c r="B71" s="197"/>
      <c r="C71" s="8" t="s">
        <v>36</v>
      </c>
      <c r="D71" s="10">
        <v>579</v>
      </c>
    </row>
    <row r="72" spans="2:4" ht="15.75" customHeight="1" thickBot="1">
      <c r="B72" s="203" t="s">
        <v>16</v>
      </c>
      <c r="C72" s="204"/>
      <c r="D72" s="12">
        <f>D56+D58+D60+D63+D65+D68+D70</f>
        <v>682329</v>
      </c>
    </row>
    <row r="73" spans="2:4" ht="12" customHeight="1"/>
    <row r="74" spans="2:4" ht="12" customHeight="1"/>
    <row r="75" spans="2:4" ht="15" customHeight="1" thickBot="1">
      <c r="B75" s="3" t="s">
        <v>17</v>
      </c>
      <c r="C75" s="3"/>
      <c r="D75" s="4" t="s">
        <v>18</v>
      </c>
    </row>
    <row r="76" spans="2:4" ht="15" customHeight="1" thickBot="1">
      <c r="B76" s="5" t="s">
        <v>2</v>
      </c>
      <c r="C76" s="6" t="s">
        <v>3</v>
      </c>
      <c r="D76" s="6" t="s">
        <v>4</v>
      </c>
    </row>
    <row r="77" spans="2:4" ht="15.75" customHeight="1">
      <c r="B77" s="196" t="s">
        <v>19</v>
      </c>
      <c r="C77" s="7"/>
      <c r="D77" s="11">
        <f>D78+D79</f>
        <v>469847</v>
      </c>
    </row>
    <row r="78" spans="2:4" ht="15.75" customHeight="1">
      <c r="B78" s="196"/>
      <c r="C78" s="7" t="s">
        <v>46</v>
      </c>
      <c r="D78" s="11">
        <v>171987</v>
      </c>
    </row>
    <row r="79" spans="2:4" ht="15.75" customHeight="1">
      <c r="B79" s="200"/>
      <c r="C79" s="8" t="s">
        <v>47</v>
      </c>
      <c r="D79" s="10">
        <v>297860</v>
      </c>
    </row>
    <row r="80" spans="2:4" ht="15.75" customHeight="1">
      <c r="B80" s="200" t="s">
        <v>20</v>
      </c>
      <c r="C80" s="8"/>
      <c r="D80" s="10">
        <f>D81</f>
        <v>53866</v>
      </c>
    </row>
    <row r="81" spans="2:4" ht="15.75" customHeight="1">
      <c r="B81" s="200"/>
      <c r="C81" s="8" t="s">
        <v>21</v>
      </c>
      <c r="D81" s="10">
        <v>53866</v>
      </c>
    </row>
    <row r="82" spans="2:4" ht="15.75" customHeight="1">
      <c r="B82" s="200" t="s">
        <v>22</v>
      </c>
      <c r="C82" s="8"/>
      <c r="D82" s="10">
        <f>D83</f>
        <v>1000</v>
      </c>
    </row>
    <row r="83" spans="2:4" ht="15.75" customHeight="1">
      <c r="B83" s="200"/>
      <c r="C83" s="8" t="s">
        <v>33</v>
      </c>
      <c r="D83" s="10">
        <v>1000</v>
      </c>
    </row>
    <row r="84" spans="2:4" ht="15.75" customHeight="1">
      <c r="B84" s="200" t="s">
        <v>23</v>
      </c>
      <c r="C84" s="8"/>
      <c r="D84" s="10">
        <f>D85</f>
        <v>13138</v>
      </c>
    </row>
    <row r="85" spans="2:4" ht="15.75" customHeight="1">
      <c r="B85" s="200"/>
      <c r="C85" s="8" t="s">
        <v>24</v>
      </c>
      <c r="D85" s="10">
        <v>13138</v>
      </c>
    </row>
    <row r="86" spans="2:4" ht="15.75" customHeight="1">
      <c r="B86" s="200" t="s">
        <v>25</v>
      </c>
      <c r="C86" s="8"/>
      <c r="D86" s="10">
        <f>D87</f>
        <v>31835</v>
      </c>
    </row>
    <row r="87" spans="2:4" ht="15.75" customHeight="1">
      <c r="B87" s="200"/>
      <c r="C87" s="8" t="s">
        <v>29</v>
      </c>
      <c r="D87" s="10">
        <v>31835</v>
      </c>
    </row>
    <row r="88" spans="2:4" ht="15.75" customHeight="1">
      <c r="B88" s="195" t="s">
        <v>26</v>
      </c>
      <c r="C88" s="8"/>
      <c r="D88" s="10">
        <f>D89</f>
        <v>42584</v>
      </c>
    </row>
    <row r="89" spans="2:4" ht="15.75" customHeight="1">
      <c r="B89" s="196"/>
      <c r="C89" s="8" t="s">
        <v>34</v>
      </c>
      <c r="D89" s="10">
        <v>42584</v>
      </c>
    </row>
    <row r="90" spans="2:4" ht="15.75" customHeight="1">
      <c r="B90" s="195" t="s">
        <v>48</v>
      </c>
      <c r="C90" s="8"/>
      <c r="D90" s="10">
        <f>D91</f>
        <v>1</v>
      </c>
    </row>
    <row r="91" spans="2:4" ht="15.75" customHeight="1">
      <c r="B91" s="196"/>
      <c r="C91" s="8" t="s">
        <v>50</v>
      </c>
      <c r="D91" s="10">
        <v>1</v>
      </c>
    </row>
    <row r="92" spans="2:4" ht="15.75" customHeight="1">
      <c r="B92" s="195" t="s">
        <v>49</v>
      </c>
      <c r="C92" s="8"/>
      <c r="D92" s="10">
        <f>D93</f>
        <v>38911</v>
      </c>
    </row>
    <row r="93" spans="2:4" ht="15.75" customHeight="1">
      <c r="B93" s="196"/>
      <c r="C93" s="8" t="s">
        <v>51</v>
      </c>
      <c r="D93" s="10">
        <v>38911</v>
      </c>
    </row>
    <row r="94" spans="2:4" ht="15.75" customHeight="1">
      <c r="B94" s="195" t="s">
        <v>53</v>
      </c>
      <c r="C94" s="8"/>
      <c r="D94" s="10">
        <f>D95</f>
        <v>31147</v>
      </c>
    </row>
    <row r="95" spans="2:4" ht="15.75" customHeight="1" thickBot="1">
      <c r="B95" s="197"/>
      <c r="C95" s="8" t="s">
        <v>35</v>
      </c>
      <c r="D95" s="10">
        <v>31147</v>
      </c>
    </row>
    <row r="96" spans="2:4" ht="15.75" customHeight="1" thickBot="1">
      <c r="B96" s="198" t="s">
        <v>27</v>
      </c>
      <c r="C96" s="199"/>
      <c r="D96" s="12">
        <f>D77+D80+D82+D84+D86+D88+D90+D92+D94</f>
        <v>682329</v>
      </c>
    </row>
  </sheetData>
  <sheetProtection formatCells="0" formatColumns="0" formatRows="0" insertColumns="0" insertRows="0" insertHyperlinks="0" deleteColumns="0" deleteRows="0" sort="0" autoFilter="0" pivotTables="0"/>
  <mergeCells count="39">
    <mergeCell ref="B15:B16"/>
    <mergeCell ref="B1:D1"/>
    <mergeCell ref="B5:B7"/>
    <mergeCell ref="B8:B9"/>
    <mergeCell ref="B10:B12"/>
    <mergeCell ref="B13:B14"/>
    <mergeCell ref="B44:B45"/>
    <mergeCell ref="B17:B19"/>
    <mergeCell ref="B20:B21"/>
    <mergeCell ref="B22:B23"/>
    <mergeCell ref="B24:C24"/>
    <mergeCell ref="B29:B31"/>
    <mergeCell ref="B32:B33"/>
    <mergeCell ref="B34:B35"/>
    <mergeCell ref="B36:B37"/>
    <mergeCell ref="B38:B39"/>
    <mergeCell ref="B40:B41"/>
    <mergeCell ref="B42:B43"/>
    <mergeCell ref="B77:B79"/>
    <mergeCell ref="B46:B47"/>
    <mergeCell ref="B48:C48"/>
    <mergeCell ref="B52:D52"/>
    <mergeCell ref="B56:B57"/>
    <mergeCell ref="B58:B59"/>
    <mergeCell ref="B60:B62"/>
    <mergeCell ref="B63:B64"/>
    <mergeCell ref="B65:B67"/>
    <mergeCell ref="B68:B69"/>
    <mergeCell ref="B70:B71"/>
    <mergeCell ref="B72:C72"/>
    <mergeCell ref="B92:B93"/>
    <mergeCell ref="B94:B95"/>
    <mergeCell ref="B96:C96"/>
    <mergeCell ref="B80:B81"/>
    <mergeCell ref="B82:B83"/>
    <mergeCell ref="B84:B85"/>
    <mergeCell ref="B86:B87"/>
    <mergeCell ref="B88:B89"/>
    <mergeCell ref="B90:B91"/>
  </mergeCells>
  <phoneticPr fontId="4"/>
  <pageMargins left="1" right="0.45" top="0.41" bottom="0.32" header="0.3" footer="0.2"/>
  <pageSetup paperSize="9" scale="96" orientation="landscape" r:id="rId1"/>
  <headerFooter alignWithMargins="0"/>
  <rowBreaks count="1" manualBreakCount="1">
    <brk id="4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103"/>
  <sheetViews>
    <sheetView showGridLines="0" zoomScaleNormal="100" zoomScaleSheetLayoutView="70" workbookViewId="0">
      <selection activeCell="B22" sqref="B22:B23"/>
    </sheetView>
  </sheetViews>
  <sheetFormatPr defaultRowHeight="13.5"/>
  <cols>
    <col min="1" max="1" width="3.625" style="67" customWidth="1"/>
    <col min="2" max="2" width="16" style="67" customWidth="1"/>
    <col min="3" max="3" width="3.375" style="67" customWidth="1"/>
    <col min="4" max="9" width="15.625" style="67" customWidth="1"/>
    <col min="10" max="10" width="20.625" style="67" customWidth="1"/>
    <col min="11" max="16384" width="9" style="67"/>
  </cols>
  <sheetData>
    <row r="1" spans="1:11" s="13" customFormat="1" ht="18" customHeight="1"/>
    <row r="2" spans="1:11" s="13" customFormat="1" ht="38.25" customHeight="1">
      <c r="A2" s="164" t="s">
        <v>60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1" s="13" customFormat="1" ht="15" customHeight="1">
      <c r="A3" s="14"/>
      <c r="B3" s="15"/>
      <c r="C3" s="15"/>
      <c r="D3" s="15"/>
      <c r="E3" s="15"/>
      <c r="F3" s="15"/>
      <c r="G3" s="15"/>
      <c r="H3" s="15"/>
      <c r="I3" s="15"/>
      <c r="J3" s="15"/>
    </row>
    <row r="4" spans="1:11" s="13" customFormat="1" ht="18" customHeight="1">
      <c r="A4" s="13" t="s">
        <v>61</v>
      </c>
    </row>
    <row r="5" spans="1:11" s="13" customFormat="1" ht="18" customHeight="1" thickBot="1">
      <c r="A5" s="13" t="s">
        <v>62</v>
      </c>
      <c r="J5" s="16" t="s">
        <v>63</v>
      </c>
    </row>
    <row r="6" spans="1:11" s="13" customFormat="1" ht="28.5" customHeight="1" thickBot="1">
      <c r="A6" s="173" t="s">
        <v>64</v>
      </c>
      <c r="B6" s="174"/>
      <c r="C6" s="175" t="s">
        <v>65</v>
      </c>
      <c r="D6" s="176"/>
      <c r="E6" s="17" t="s">
        <v>66</v>
      </c>
      <c r="F6" s="18" t="s">
        <v>67</v>
      </c>
      <c r="G6" s="18" t="s">
        <v>68</v>
      </c>
      <c r="H6" s="18" t="s">
        <v>69</v>
      </c>
      <c r="I6" s="18" t="s">
        <v>70</v>
      </c>
      <c r="J6" s="19" t="s">
        <v>71</v>
      </c>
      <c r="K6" s="20"/>
    </row>
    <row r="7" spans="1:11" s="13" customFormat="1" ht="20.100000000000001" customHeight="1">
      <c r="A7" s="21">
        <v>1</v>
      </c>
      <c r="B7" s="22" t="s">
        <v>72</v>
      </c>
      <c r="C7" s="23"/>
      <c r="D7" s="24"/>
      <c r="E7" s="25">
        <v>413557000</v>
      </c>
      <c r="F7" s="26">
        <v>407002222</v>
      </c>
      <c r="G7" s="26">
        <v>407002222</v>
      </c>
      <c r="H7" s="26">
        <v>0</v>
      </c>
      <c r="I7" s="26">
        <f t="shared" ref="I7:I25" si="0">F7 - G7</f>
        <v>0</v>
      </c>
      <c r="J7" s="27">
        <f t="shared" ref="J7:J25" si="1">G7 - E7</f>
        <v>-6554778</v>
      </c>
    </row>
    <row r="8" spans="1:11" s="13" customFormat="1" ht="20.100000000000001" customHeight="1">
      <c r="A8" s="28"/>
      <c r="B8" s="29"/>
      <c r="C8" s="30">
        <v>1</v>
      </c>
      <c r="D8" s="31" t="s">
        <v>72</v>
      </c>
      <c r="E8" s="32">
        <v>412497000</v>
      </c>
      <c r="F8" s="33">
        <v>405965232</v>
      </c>
      <c r="G8" s="33">
        <v>405965232</v>
      </c>
      <c r="H8" s="33">
        <v>0</v>
      </c>
      <c r="I8" s="33">
        <f t="shared" si="0"/>
        <v>0</v>
      </c>
      <c r="J8" s="34">
        <f t="shared" si="1"/>
        <v>-6531768</v>
      </c>
    </row>
    <row r="9" spans="1:11" s="13" customFormat="1" ht="20.100000000000001" customHeight="1">
      <c r="A9" s="28"/>
      <c r="B9" s="29"/>
      <c r="C9" s="35">
        <v>2</v>
      </c>
      <c r="D9" s="36" t="s">
        <v>73</v>
      </c>
      <c r="E9" s="37">
        <v>1060000</v>
      </c>
      <c r="F9" s="38">
        <v>1036990</v>
      </c>
      <c r="G9" s="38">
        <v>1036990</v>
      </c>
      <c r="H9" s="38">
        <v>0</v>
      </c>
      <c r="I9" s="38">
        <f t="shared" si="0"/>
        <v>0</v>
      </c>
      <c r="J9" s="39">
        <f t="shared" si="1"/>
        <v>-23010</v>
      </c>
    </row>
    <row r="10" spans="1:11" s="13" customFormat="1" ht="20.100000000000001" customHeight="1">
      <c r="A10" s="40">
        <v>2</v>
      </c>
      <c r="B10" s="41" t="s">
        <v>74</v>
      </c>
      <c r="C10" s="42"/>
      <c r="D10" s="43"/>
      <c r="E10" s="32">
        <v>1000</v>
      </c>
      <c r="F10" s="33">
        <v>17400000</v>
      </c>
      <c r="G10" s="33">
        <v>17400000</v>
      </c>
      <c r="H10" s="33">
        <v>0</v>
      </c>
      <c r="I10" s="33">
        <f t="shared" si="0"/>
        <v>0</v>
      </c>
      <c r="J10" s="34">
        <f t="shared" si="1"/>
        <v>17399000</v>
      </c>
    </row>
    <row r="11" spans="1:11" s="13" customFormat="1" ht="20.100000000000001" customHeight="1">
      <c r="A11" s="28"/>
      <c r="B11" s="29"/>
      <c r="C11" s="35">
        <v>1</v>
      </c>
      <c r="D11" s="36" t="s">
        <v>75</v>
      </c>
      <c r="E11" s="37">
        <v>1000</v>
      </c>
      <c r="F11" s="38">
        <v>17400000</v>
      </c>
      <c r="G11" s="38">
        <v>17400000</v>
      </c>
      <c r="H11" s="38">
        <v>0</v>
      </c>
      <c r="I11" s="38">
        <f t="shared" si="0"/>
        <v>0</v>
      </c>
      <c r="J11" s="39">
        <f t="shared" si="1"/>
        <v>17399000</v>
      </c>
    </row>
    <row r="12" spans="1:11" s="13" customFormat="1" ht="20.100000000000001" customHeight="1">
      <c r="A12" s="40">
        <v>3</v>
      </c>
      <c r="B12" s="41" t="s">
        <v>76</v>
      </c>
      <c r="C12" s="42"/>
      <c r="D12" s="43"/>
      <c r="E12" s="32">
        <v>2000</v>
      </c>
      <c r="F12" s="33">
        <v>0</v>
      </c>
      <c r="G12" s="33">
        <v>0</v>
      </c>
      <c r="H12" s="33">
        <v>0</v>
      </c>
      <c r="I12" s="33">
        <f t="shared" si="0"/>
        <v>0</v>
      </c>
      <c r="J12" s="34">
        <f t="shared" si="1"/>
        <v>-2000</v>
      </c>
    </row>
    <row r="13" spans="1:11" s="13" customFormat="1" ht="20.100000000000001" customHeight="1">
      <c r="A13" s="28"/>
      <c r="B13" s="29"/>
      <c r="C13" s="30">
        <v>1</v>
      </c>
      <c r="D13" s="31" t="s">
        <v>77</v>
      </c>
      <c r="E13" s="32">
        <v>1000</v>
      </c>
      <c r="F13" s="33">
        <v>0</v>
      </c>
      <c r="G13" s="33">
        <v>0</v>
      </c>
      <c r="H13" s="33">
        <v>0</v>
      </c>
      <c r="I13" s="33">
        <f t="shared" si="0"/>
        <v>0</v>
      </c>
      <c r="J13" s="34">
        <f t="shared" si="1"/>
        <v>-1000</v>
      </c>
    </row>
    <row r="14" spans="1:11" s="13" customFormat="1" ht="20.100000000000001" customHeight="1">
      <c r="A14" s="28"/>
      <c r="B14" s="29"/>
      <c r="C14" s="35">
        <v>2</v>
      </c>
      <c r="D14" s="36" t="s">
        <v>76</v>
      </c>
      <c r="E14" s="37">
        <v>1000</v>
      </c>
      <c r="F14" s="38">
        <v>0</v>
      </c>
      <c r="G14" s="38">
        <v>0</v>
      </c>
      <c r="H14" s="38">
        <v>0</v>
      </c>
      <c r="I14" s="38">
        <f t="shared" si="0"/>
        <v>0</v>
      </c>
      <c r="J14" s="39">
        <f t="shared" si="1"/>
        <v>-1000</v>
      </c>
    </row>
    <row r="15" spans="1:11" s="13" customFormat="1" ht="20.100000000000001" customHeight="1">
      <c r="A15" s="40">
        <v>4</v>
      </c>
      <c r="B15" s="41" t="s">
        <v>78</v>
      </c>
      <c r="C15" s="42"/>
      <c r="D15" s="43"/>
      <c r="E15" s="32">
        <v>1000</v>
      </c>
      <c r="F15" s="33">
        <v>0</v>
      </c>
      <c r="G15" s="33">
        <v>0</v>
      </c>
      <c r="H15" s="33">
        <v>0</v>
      </c>
      <c r="I15" s="33">
        <f t="shared" si="0"/>
        <v>0</v>
      </c>
      <c r="J15" s="34">
        <f t="shared" si="1"/>
        <v>-1000</v>
      </c>
    </row>
    <row r="16" spans="1:11" s="13" customFormat="1" ht="20.100000000000001" customHeight="1">
      <c r="A16" s="28"/>
      <c r="B16" s="29"/>
      <c r="C16" s="35">
        <v>1</v>
      </c>
      <c r="D16" s="36" t="s">
        <v>78</v>
      </c>
      <c r="E16" s="37">
        <v>1000</v>
      </c>
      <c r="F16" s="38">
        <v>0</v>
      </c>
      <c r="G16" s="38">
        <v>0</v>
      </c>
      <c r="H16" s="38">
        <v>0</v>
      </c>
      <c r="I16" s="38">
        <f t="shared" si="0"/>
        <v>0</v>
      </c>
      <c r="J16" s="39">
        <f t="shared" si="1"/>
        <v>-1000</v>
      </c>
    </row>
    <row r="17" spans="1:10" s="13" customFormat="1" ht="20.100000000000001" customHeight="1">
      <c r="A17" s="40">
        <v>5</v>
      </c>
      <c r="B17" s="41" t="s">
        <v>79</v>
      </c>
      <c r="C17" s="42"/>
      <c r="D17" s="43"/>
      <c r="E17" s="32">
        <v>1000</v>
      </c>
      <c r="F17" s="33">
        <v>0</v>
      </c>
      <c r="G17" s="33">
        <v>0</v>
      </c>
      <c r="H17" s="33">
        <v>0</v>
      </c>
      <c r="I17" s="33">
        <f t="shared" si="0"/>
        <v>0</v>
      </c>
      <c r="J17" s="34">
        <f t="shared" si="1"/>
        <v>-1000</v>
      </c>
    </row>
    <row r="18" spans="1:10" s="13" customFormat="1" ht="20.100000000000001" customHeight="1">
      <c r="A18" s="28"/>
      <c r="B18" s="29"/>
      <c r="C18" s="35">
        <v>1</v>
      </c>
      <c r="D18" s="36" t="s">
        <v>80</v>
      </c>
      <c r="E18" s="37">
        <v>1000</v>
      </c>
      <c r="F18" s="38">
        <v>0</v>
      </c>
      <c r="G18" s="38">
        <v>0</v>
      </c>
      <c r="H18" s="38">
        <v>0</v>
      </c>
      <c r="I18" s="38">
        <f t="shared" si="0"/>
        <v>0</v>
      </c>
      <c r="J18" s="39">
        <f t="shared" si="1"/>
        <v>-1000</v>
      </c>
    </row>
    <row r="19" spans="1:10" s="13" customFormat="1" ht="20.100000000000001" customHeight="1">
      <c r="A19" s="40">
        <v>6</v>
      </c>
      <c r="B19" s="41" t="s">
        <v>81</v>
      </c>
      <c r="C19" s="42"/>
      <c r="D19" s="43"/>
      <c r="E19" s="32">
        <v>82066000</v>
      </c>
      <c r="F19" s="33">
        <v>73189452</v>
      </c>
      <c r="G19" s="33">
        <v>73189452</v>
      </c>
      <c r="H19" s="33">
        <v>0</v>
      </c>
      <c r="I19" s="33">
        <f t="shared" si="0"/>
        <v>0</v>
      </c>
      <c r="J19" s="34">
        <f t="shared" si="1"/>
        <v>-8876548</v>
      </c>
    </row>
    <row r="20" spans="1:10" s="13" customFormat="1" ht="20.100000000000001" customHeight="1">
      <c r="A20" s="28"/>
      <c r="B20" s="29"/>
      <c r="C20" s="30">
        <v>1</v>
      </c>
      <c r="D20" s="31" t="s">
        <v>82</v>
      </c>
      <c r="E20" s="32">
        <v>46219000</v>
      </c>
      <c r="F20" s="33">
        <v>37343452</v>
      </c>
      <c r="G20" s="33">
        <v>37343452</v>
      </c>
      <c r="H20" s="33">
        <v>0</v>
      </c>
      <c r="I20" s="33">
        <f t="shared" si="0"/>
        <v>0</v>
      </c>
      <c r="J20" s="34">
        <f t="shared" si="1"/>
        <v>-8875548</v>
      </c>
    </row>
    <row r="21" spans="1:10" s="13" customFormat="1" ht="20.100000000000001" customHeight="1">
      <c r="A21" s="28"/>
      <c r="B21" s="29"/>
      <c r="C21" s="35">
        <v>2</v>
      </c>
      <c r="D21" s="36" t="s">
        <v>83</v>
      </c>
      <c r="E21" s="37">
        <v>35847000</v>
      </c>
      <c r="F21" s="38">
        <v>35846000</v>
      </c>
      <c r="G21" s="38">
        <v>35846000</v>
      </c>
      <c r="H21" s="38">
        <v>0</v>
      </c>
      <c r="I21" s="38">
        <f t="shared" si="0"/>
        <v>0</v>
      </c>
      <c r="J21" s="39">
        <f t="shared" si="1"/>
        <v>-1000</v>
      </c>
    </row>
    <row r="22" spans="1:10" s="13" customFormat="1" ht="20.100000000000001" customHeight="1">
      <c r="A22" s="40">
        <v>7</v>
      </c>
      <c r="B22" s="41" t="s">
        <v>84</v>
      </c>
      <c r="C22" s="42"/>
      <c r="D22" s="43"/>
      <c r="E22" s="32">
        <v>90607000</v>
      </c>
      <c r="F22" s="33">
        <v>90607871</v>
      </c>
      <c r="G22" s="33">
        <v>90607871</v>
      </c>
      <c r="H22" s="33">
        <v>0</v>
      </c>
      <c r="I22" s="33">
        <f t="shared" si="0"/>
        <v>0</v>
      </c>
      <c r="J22" s="34">
        <f t="shared" si="1"/>
        <v>871</v>
      </c>
    </row>
    <row r="23" spans="1:10" s="13" customFormat="1" ht="20.100000000000001" customHeight="1">
      <c r="A23" s="28"/>
      <c r="B23" s="29"/>
      <c r="C23" s="35">
        <v>1</v>
      </c>
      <c r="D23" s="36" t="s">
        <v>84</v>
      </c>
      <c r="E23" s="37">
        <v>90607000</v>
      </c>
      <c r="F23" s="38">
        <v>90607871</v>
      </c>
      <c r="G23" s="38">
        <v>90607871</v>
      </c>
      <c r="H23" s="38">
        <v>0</v>
      </c>
      <c r="I23" s="38">
        <f t="shared" si="0"/>
        <v>0</v>
      </c>
      <c r="J23" s="39">
        <f t="shared" si="1"/>
        <v>871</v>
      </c>
    </row>
    <row r="24" spans="1:10" s="13" customFormat="1" ht="20.100000000000001" customHeight="1">
      <c r="A24" s="40">
        <v>8</v>
      </c>
      <c r="B24" s="41" t="s">
        <v>85</v>
      </c>
      <c r="C24" s="42"/>
      <c r="D24" s="43"/>
      <c r="E24" s="32">
        <v>1170000</v>
      </c>
      <c r="F24" s="33">
        <v>933855</v>
      </c>
      <c r="G24" s="33">
        <v>933855</v>
      </c>
      <c r="H24" s="33">
        <v>0</v>
      </c>
      <c r="I24" s="33">
        <f t="shared" si="0"/>
        <v>0</v>
      </c>
      <c r="J24" s="34">
        <f t="shared" si="1"/>
        <v>-236145</v>
      </c>
    </row>
    <row r="25" spans="1:10" s="13" customFormat="1" ht="20.100000000000001" customHeight="1" thickBot="1">
      <c r="A25" s="44"/>
      <c r="B25" s="45"/>
      <c r="C25" s="46">
        <v>1</v>
      </c>
      <c r="D25" s="47" t="s">
        <v>85</v>
      </c>
      <c r="E25" s="48">
        <v>1170000</v>
      </c>
      <c r="F25" s="49">
        <v>933855</v>
      </c>
      <c r="G25" s="49">
        <v>933855</v>
      </c>
      <c r="H25" s="49">
        <v>0</v>
      </c>
      <c r="I25" s="49">
        <f t="shared" si="0"/>
        <v>0</v>
      </c>
      <c r="J25" s="50">
        <f t="shared" si="1"/>
        <v>-236145</v>
      </c>
    </row>
    <row r="26" spans="1:10" s="13" customFormat="1" ht="20.100000000000001" customHeight="1" thickBot="1">
      <c r="A26" s="152" t="s">
        <v>86</v>
      </c>
      <c r="B26" s="206"/>
      <c r="C26" s="206"/>
      <c r="D26" s="206"/>
      <c r="E26" s="51">
        <f xml:space="preserve"> E7 +  E10 +  E12 +  E15 +  E17 +  E19 +  E22 +  E24</f>
        <v>587405000</v>
      </c>
      <c r="F26" s="51">
        <f xml:space="preserve"> F7 +  F10 +  F12 +  F15 +  F17 +  F19 +  F22 +  F24</f>
        <v>589133400</v>
      </c>
      <c r="G26" s="51">
        <f xml:space="preserve"> G7 +  G10 +  G12 +  G15 +  G17 +  G19 +  G22 +  G24</f>
        <v>589133400</v>
      </c>
      <c r="H26" s="51">
        <f xml:space="preserve"> H7 +  H10 +  H12 +  H15 +  H17 +  H19 +  H22 +  H24</f>
        <v>0</v>
      </c>
      <c r="I26" s="51">
        <f xml:space="preserve"> F26 - G26</f>
        <v>0</v>
      </c>
      <c r="J26" s="52">
        <f xml:space="preserve"> G26 - E26</f>
        <v>1728400</v>
      </c>
    </row>
    <row r="27" spans="1:10" s="13" customFormat="1" ht="18" customHeight="1"/>
    <row r="28" spans="1:10" s="13" customFormat="1" ht="18" customHeight="1" thickBot="1">
      <c r="A28" s="13" t="s">
        <v>87</v>
      </c>
    </row>
    <row r="29" spans="1:10" s="13" customFormat="1" ht="28.5" customHeight="1" thickBot="1">
      <c r="A29" s="166" t="s">
        <v>64</v>
      </c>
      <c r="B29" s="167"/>
      <c r="C29" s="168" t="s">
        <v>65</v>
      </c>
      <c r="D29" s="177"/>
      <c r="E29" s="53" t="s">
        <v>88</v>
      </c>
      <c r="F29" s="54" t="s">
        <v>89</v>
      </c>
      <c r="G29" s="178" t="s">
        <v>90</v>
      </c>
      <c r="H29" s="179"/>
      <c r="I29" s="170" t="s">
        <v>91</v>
      </c>
      <c r="J29" s="192"/>
    </row>
    <row r="30" spans="1:10" s="13" customFormat="1" ht="20.100000000000001" customHeight="1">
      <c r="A30" s="21">
        <v>1</v>
      </c>
      <c r="B30" s="22" t="s">
        <v>92</v>
      </c>
      <c r="C30" s="23"/>
      <c r="D30" s="24"/>
      <c r="E30" s="25">
        <v>367627000</v>
      </c>
      <c r="F30" s="26">
        <v>340776732</v>
      </c>
      <c r="G30" s="207">
        <f>E30 - F30</f>
        <v>26850268</v>
      </c>
      <c r="H30" s="208"/>
      <c r="I30" s="209">
        <f>E30-F30</f>
        <v>26850268</v>
      </c>
      <c r="J30" s="210"/>
    </row>
    <row r="31" spans="1:10" s="13" customFormat="1" ht="20.100000000000001" customHeight="1">
      <c r="A31" s="28"/>
      <c r="B31" s="29"/>
      <c r="C31" s="30">
        <v>1</v>
      </c>
      <c r="D31" s="31" t="s">
        <v>93</v>
      </c>
      <c r="E31" s="32">
        <v>196334000</v>
      </c>
      <c r="F31" s="33">
        <v>186828264</v>
      </c>
      <c r="G31" s="211">
        <f t="shared" ref="G31:G48" si="2">E31 - F31</f>
        <v>9505736</v>
      </c>
      <c r="H31" s="212"/>
      <c r="I31" s="213">
        <f t="shared" ref="I31:I48" si="3">E31-F31</f>
        <v>9505736</v>
      </c>
      <c r="J31" s="214"/>
    </row>
    <row r="32" spans="1:10" s="13" customFormat="1" ht="20.100000000000001" customHeight="1">
      <c r="A32" s="28"/>
      <c r="B32" s="29"/>
      <c r="C32" s="35">
        <v>2</v>
      </c>
      <c r="D32" s="36" t="s">
        <v>94</v>
      </c>
      <c r="E32" s="37">
        <v>171293000</v>
      </c>
      <c r="F32" s="38">
        <v>153948468</v>
      </c>
      <c r="G32" s="211">
        <f t="shared" si="2"/>
        <v>17344532</v>
      </c>
      <c r="H32" s="212"/>
      <c r="I32" s="213">
        <f t="shared" si="3"/>
        <v>17344532</v>
      </c>
      <c r="J32" s="214"/>
    </row>
    <row r="33" spans="1:10" s="13" customFormat="1" ht="20.100000000000001" customHeight="1">
      <c r="A33" s="40">
        <v>2</v>
      </c>
      <c r="B33" s="41" t="s">
        <v>95</v>
      </c>
      <c r="C33" s="42"/>
      <c r="D33" s="43"/>
      <c r="E33" s="32">
        <v>53565000</v>
      </c>
      <c r="F33" s="33">
        <v>47190771</v>
      </c>
      <c r="G33" s="211">
        <f t="shared" si="2"/>
        <v>6374229</v>
      </c>
      <c r="H33" s="212"/>
      <c r="I33" s="213">
        <f t="shared" si="3"/>
        <v>6374229</v>
      </c>
      <c r="J33" s="214"/>
    </row>
    <row r="34" spans="1:10" s="13" customFormat="1" ht="20.100000000000001" customHeight="1">
      <c r="A34" s="28"/>
      <c r="B34" s="29"/>
      <c r="C34" s="35">
        <v>1</v>
      </c>
      <c r="D34" s="36" t="s">
        <v>95</v>
      </c>
      <c r="E34" s="37">
        <v>53565000</v>
      </c>
      <c r="F34" s="38">
        <v>47190771</v>
      </c>
      <c r="G34" s="211">
        <f t="shared" si="2"/>
        <v>6374229</v>
      </c>
      <c r="H34" s="212"/>
      <c r="I34" s="213">
        <f t="shared" si="3"/>
        <v>6374229</v>
      </c>
      <c r="J34" s="214"/>
    </row>
    <row r="35" spans="1:10" s="13" customFormat="1" ht="20.100000000000001" customHeight="1">
      <c r="A35" s="40">
        <v>3</v>
      </c>
      <c r="B35" s="41" t="s">
        <v>96</v>
      </c>
      <c r="C35" s="42"/>
      <c r="D35" s="43"/>
      <c r="E35" s="32">
        <v>2000000</v>
      </c>
      <c r="F35" s="33">
        <v>1615778</v>
      </c>
      <c r="G35" s="211">
        <f t="shared" si="2"/>
        <v>384222</v>
      </c>
      <c r="H35" s="212"/>
      <c r="I35" s="213">
        <f t="shared" si="3"/>
        <v>384222</v>
      </c>
      <c r="J35" s="214"/>
    </row>
    <row r="36" spans="1:10" s="13" customFormat="1" ht="20.100000000000001" customHeight="1">
      <c r="A36" s="28"/>
      <c r="B36" s="29"/>
      <c r="C36" s="35">
        <v>1</v>
      </c>
      <c r="D36" s="36" t="s">
        <v>96</v>
      </c>
      <c r="E36" s="37">
        <v>2000000</v>
      </c>
      <c r="F36" s="38">
        <v>1615778</v>
      </c>
      <c r="G36" s="211">
        <f t="shared" si="2"/>
        <v>384222</v>
      </c>
      <c r="H36" s="212"/>
      <c r="I36" s="213">
        <f t="shared" si="3"/>
        <v>384222</v>
      </c>
      <c r="J36" s="214"/>
    </row>
    <row r="37" spans="1:10" s="13" customFormat="1" ht="24">
      <c r="A37" s="40">
        <v>4</v>
      </c>
      <c r="B37" s="41" t="s">
        <v>97</v>
      </c>
      <c r="C37" s="42"/>
      <c r="D37" s="43"/>
      <c r="E37" s="32">
        <v>26029000</v>
      </c>
      <c r="F37" s="33">
        <v>24865671</v>
      </c>
      <c r="G37" s="211">
        <f t="shared" si="2"/>
        <v>1163329</v>
      </c>
      <c r="H37" s="212"/>
      <c r="I37" s="213">
        <f t="shared" si="3"/>
        <v>1163329</v>
      </c>
      <c r="J37" s="214"/>
    </row>
    <row r="38" spans="1:10" s="13" customFormat="1" ht="24">
      <c r="A38" s="28"/>
      <c r="B38" s="29"/>
      <c r="C38" s="35">
        <v>1</v>
      </c>
      <c r="D38" s="36" t="s">
        <v>97</v>
      </c>
      <c r="E38" s="37">
        <v>26029000</v>
      </c>
      <c r="F38" s="38">
        <v>24865671</v>
      </c>
      <c r="G38" s="211">
        <f t="shared" si="2"/>
        <v>1163329</v>
      </c>
      <c r="H38" s="212"/>
      <c r="I38" s="213">
        <f t="shared" si="3"/>
        <v>1163329</v>
      </c>
      <c r="J38" s="214"/>
    </row>
    <row r="39" spans="1:10" s="13" customFormat="1" ht="20.100000000000001" customHeight="1">
      <c r="A39" s="40">
        <v>5</v>
      </c>
      <c r="B39" s="41" t="s">
        <v>98</v>
      </c>
      <c r="C39" s="42"/>
      <c r="D39" s="43"/>
      <c r="E39" s="32">
        <v>11090000</v>
      </c>
      <c r="F39" s="33">
        <v>11086000</v>
      </c>
      <c r="G39" s="211">
        <f t="shared" si="2"/>
        <v>4000</v>
      </c>
      <c r="H39" s="212"/>
      <c r="I39" s="213">
        <f t="shared" si="3"/>
        <v>4000</v>
      </c>
      <c r="J39" s="214"/>
    </row>
    <row r="40" spans="1:10" s="13" customFormat="1" ht="20.100000000000001" customHeight="1">
      <c r="A40" s="28"/>
      <c r="B40" s="29"/>
      <c r="C40" s="35">
        <v>1</v>
      </c>
      <c r="D40" s="36" t="s">
        <v>98</v>
      </c>
      <c r="E40" s="37">
        <v>11090000</v>
      </c>
      <c r="F40" s="38">
        <v>11086000</v>
      </c>
      <c r="G40" s="211">
        <f t="shared" si="2"/>
        <v>4000</v>
      </c>
      <c r="H40" s="212"/>
      <c r="I40" s="213">
        <f t="shared" si="3"/>
        <v>4000</v>
      </c>
      <c r="J40" s="214"/>
    </row>
    <row r="41" spans="1:10" s="13" customFormat="1" ht="24">
      <c r="A41" s="40">
        <v>6</v>
      </c>
      <c r="B41" s="41" t="s">
        <v>99</v>
      </c>
      <c r="C41" s="42"/>
      <c r="D41" s="43"/>
      <c r="E41" s="32">
        <v>30863000</v>
      </c>
      <c r="F41" s="33">
        <v>30115641</v>
      </c>
      <c r="G41" s="211">
        <f t="shared" si="2"/>
        <v>747359</v>
      </c>
      <c r="H41" s="212"/>
      <c r="I41" s="213">
        <f t="shared" si="3"/>
        <v>747359</v>
      </c>
      <c r="J41" s="214"/>
    </row>
    <row r="42" spans="1:10" s="13" customFormat="1" ht="24">
      <c r="A42" s="28"/>
      <c r="B42" s="29"/>
      <c r="C42" s="35">
        <v>1</v>
      </c>
      <c r="D42" s="36" t="s">
        <v>99</v>
      </c>
      <c r="E42" s="37">
        <v>30863000</v>
      </c>
      <c r="F42" s="38">
        <v>30115641</v>
      </c>
      <c r="G42" s="211">
        <f t="shared" si="2"/>
        <v>747359</v>
      </c>
      <c r="H42" s="212"/>
      <c r="I42" s="213">
        <f t="shared" si="3"/>
        <v>747359</v>
      </c>
      <c r="J42" s="214"/>
    </row>
    <row r="43" spans="1:10" s="13" customFormat="1" ht="20.100000000000001" customHeight="1">
      <c r="A43" s="40">
        <v>7</v>
      </c>
      <c r="B43" s="41" t="s">
        <v>100</v>
      </c>
      <c r="C43" s="42"/>
      <c r="D43" s="43"/>
      <c r="E43" s="32">
        <v>1000</v>
      </c>
      <c r="F43" s="33">
        <v>0</v>
      </c>
      <c r="G43" s="211">
        <f t="shared" si="2"/>
        <v>1000</v>
      </c>
      <c r="H43" s="212"/>
      <c r="I43" s="213">
        <f t="shared" si="3"/>
        <v>1000</v>
      </c>
      <c r="J43" s="214"/>
    </row>
    <row r="44" spans="1:10" s="13" customFormat="1" ht="20.100000000000001" customHeight="1">
      <c r="A44" s="28"/>
      <c r="B44" s="29"/>
      <c r="C44" s="35">
        <v>1</v>
      </c>
      <c r="D44" s="36" t="s">
        <v>100</v>
      </c>
      <c r="E44" s="37">
        <v>1000</v>
      </c>
      <c r="F44" s="38">
        <v>0</v>
      </c>
      <c r="G44" s="211">
        <f t="shared" si="2"/>
        <v>1000</v>
      </c>
      <c r="H44" s="212"/>
      <c r="I44" s="213">
        <f t="shared" si="3"/>
        <v>1000</v>
      </c>
      <c r="J44" s="214"/>
    </row>
    <row r="45" spans="1:10" s="13" customFormat="1" ht="20.100000000000001" customHeight="1">
      <c r="A45" s="40">
        <v>8</v>
      </c>
      <c r="B45" s="41" t="s">
        <v>101</v>
      </c>
      <c r="C45" s="42"/>
      <c r="D45" s="43"/>
      <c r="E45" s="32">
        <v>30817000</v>
      </c>
      <c r="F45" s="33">
        <v>29363283</v>
      </c>
      <c r="G45" s="211">
        <f t="shared" si="2"/>
        <v>1453717</v>
      </c>
      <c r="H45" s="212"/>
      <c r="I45" s="213">
        <f t="shared" si="3"/>
        <v>1453717</v>
      </c>
      <c r="J45" s="214"/>
    </row>
    <row r="46" spans="1:10" s="13" customFormat="1" ht="20.100000000000001" customHeight="1">
      <c r="A46" s="28"/>
      <c r="B46" s="29"/>
      <c r="C46" s="35">
        <v>1</v>
      </c>
      <c r="D46" s="36" t="s">
        <v>101</v>
      </c>
      <c r="E46" s="37">
        <v>30817000</v>
      </c>
      <c r="F46" s="38">
        <v>29363283</v>
      </c>
      <c r="G46" s="211">
        <f t="shared" si="2"/>
        <v>1453717</v>
      </c>
      <c r="H46" s="212"/>
      <c r="I46" s="213">
        <f t="shared" si="3"/>
        <v>1453717</v>
      </c>
      <c r="J46" s="214"/>
    </row>
    <row r="47" spans="1:10" s="13" customFormat="1" ht="20.100000000000001" customHeight="1">
      <c r="A47" s="40">
        <v>9</v>
      </c>
      <c r="B47" s="41" t="s">
        <v>102</v>
      </c>
      <c r="C47" s="42"/>
      <c r="D47" s="43"/>
      <c r="E47" s="32">
        <v>65413000</v>
      </c>
      <c r="F47" s="33"/>
      <c r="G47" s="211">
        <f t="shared" si="2"/>
        <v>65413000</v>
      </c>
      <c r="H47" s="212"/>
      <c r="I47" s="213">
        <f t="shared" si="3"/>
        <v>65413000</v>
      </c>
      <c r="J47" s="214"/>
    </row>
    <row r="48" spans="1:10" s="13" customFormat="1" ht="20.100000000000001" customHeight="1" thickBot="1">
      <c r="A48" s="44"/>
      <c r="B48" s="45"/>
      <c r="C48" s="46">
        <v>1</v>
      </c>
      <c r="D48" s="47" t="s">
        <v>102</v>
      </c>
      <c r="E48" s="48">
        <v>65413000</v>
      </c>
      <c r="F48" s="49"/>
      <c r="G48" s="215">
        <f t="shared" si="2"/>
        <v>65413000</v>
      </c>
      <c r="H48" s="216"/>
      <c r="I48" s="217">
        <f t="shared" si="3"/>
        <v>65413000</v>
      </c>
      <c r="J48" s="218"/>
    </row>
    <row r="49" spans="1:11" s="13" customFormat="1" ht="20.100000000000001" customHeight="1" thickBot="1">
      <c r="A49" s="185" t="s">
        <v>103</v>
      </c>
      <c r="B49" s="219"/>
      <c r="C49" s="219"/>
      <c r="D49" s="219"/>
      <c r="E49" s="55">
        <f xml:space="preserve"> E30 +  E33 +  E35 +  E37 +  E39 +  E41 +  E43 +  E45 +  E47</f>
        <v>587405000</v>
      </c>
      <c r="F49" s="55">
        <f xml:space="preserve"> F30 +  F33 +  F35 +  F37 +  F39 +  F41 +  F43 +  F45 +  F47</f>
        <v>485013876</v>
      </c>
      <c r="G49" s="220">
        <f xml:space="preserve"> E49 - F49</f>
        <v>102391124</v>
      </c>
      <c r="H49" s="221"/>
      <c r="I49" s="222">
        <f t="shared" ref="I49" si="4">E49-F49</f>
        <v>102391124</v>
      </c>
      <c r="J49" s="223"/>
    </row>
    <row r="50" spans="1:11" s="13" customFormat="1" ht="18" customHeight="1"/>
    <row r="51" spans="1:11" s="13" customFormat="1" ht="18" customHeight="1">
      <c r="E51" s="56"/>
      <c r="G51" s="57" t="s">
        <v>104</v>
      </c>
      <c r="H51" s="58"/>
      <c r="I51" s="57" t="s">
        <v>116</v>
      </c>
    </row>
    <row r="52" spans="1:11" s="13" customFormat="1" ht="18" customHeight="1">
      <c r="G52" s="59"/>
      <c r="I52" s="59"/>
    </row>
    <row r="53" spans="1:11" s="13" customFormat="1" ht="38.25" customHeight="1"/>
    <row r="54" spans="1:11" s="13" customFormat="1" ht="42" customHeight="1">
      <c r="A54" s="164" t="s">
        <v>105</v>
      </c>
      <c r="B54" s="205"/>
      <c r="C54" s="205"/>
      <c r="D54" s="205"/>
      <c r="E54" s="205"/>
      <c r="F54" s="205"/>
      <c r="G54" s="205"/>
      <c r="H54" s="205"/>
      <c r="I54" s="205"/>
      <c r="J54" s="205"/>
    </row>
    <row r="55" spans="1:11" s="13" customFormat="1" ht="15" customHeight="1">
      <c r="A55" s="60"/>
      <c r="B55" s="61"/>
      <c r="C55" s="61"/>
      <c r="D55" s="61"/>
      <c r="E55" s="61"/>
      <c r="F55" s="61"/>
      <c r="G55" s="61"/>
      <c r="H55" s="61"/>
      <c r="I55" s="61"/>
      <c r="J55" s="61"/>
    </row>
    <row r="56" spans="1:11" s="13" customFormat="1" ht="18" customHeight="1">
      <c r="A56" s="13" t="s">
        <v>106</v>
      </c>
    </row>
    <row r="57" spans="1:11" s="13" customFormat="1" ht="18" customHeight="1" thickBot="1">
      <c r="A57" s="13" t="s">
        <v>107</v>
      </c>
      <c r="J57" s="16" t="s">
        <v>63</v>
      </c>
    </row>
    <row r="58" spans="1:11" s="13" customFormat="1" ht="28.5" customHeight="1" thickBot="1">
      <c r="A58" s="166" t="s">
        <v>64</v>
      </c>
      <c r="B58" s="167"/>
      <c r="C58" s="168" t="s">
        <v>65</v>
      </c>
      <c r="D58" s="169"/>
      <c r="E58" s="62" t="s">
        <v>66</v>
      </c>
      <c r="F58" s="54" t="s">
        <v>67</v>
      </c>
      <c r="G58" s="54" t="s">
        <v>68</v>
      </c>
      <c r="H58" s="54" t="s">
        <v>69</v>
      </c>
      <c r="I58" s="54" t="s">
        <v>70</v>
      </c>
      <c r="J58" s="63" t="s">
        <v>71</v>
      </c>
      <c r="K58" s="20"/>
    </row>
    <row r="59" spans="1:11" s="13" customFormat="1" ht="20.100000000000001" customHeight="1">
      <c r="A59" s="21">
        <v>1</v>
      </c>
      <c r="B59" s="22" t="s">
        <v>72</v>
      </c>
      <c r="C59" s="23"/>
      <c r="D59" s="24"/>
      <c r="E59" s="25">
        <v>412991000</v>
      </c>
      <c r="F59" s="26">
        <v>410152676</v>
      </c>
      <c r="G59" s="26">
        <v>410152676</v>
      </c>
      <c r="H59" s="26">
        <v>0</v>
      </c>
      <c r="I59" s="26">
        <f t="shared" ref="I59:I74" si="5">F59 - G59</f>
        <v>0</v>
      </c>
      <c r="J59" s="27">
        <f t="shared" ref="J59:J74" si="6">G59 - E59</f>
        <v>-2838324</v>
      </c>
    </row>
    <row r="60" spans="1:11" s="13" customFormat="1" ht="20.100000000000001" customHeight="1">
      <c r="A60" s="28"/>
      <c r="B60" s="29"/>
      <c r="C60" s="35">
        <v>1</v>
      </c>
      <c r="D60" s="36" t="s">
        <v>72</v>
      </c>
      <c r="E60" s="37">
        <v>412991000</v>
      </c>
      <c r="F60" s="38">
        <v>410152676</v>
      </c>
      <c r="G60" s="38">
        <v>410152676</v>
      </c>
      <c r="H60" s="38">
        <v>0</v>
      </c>
      <c r="I60" s="38">
        <f t="shared" si="5"/>
        <v>0</v>
      </c>
      <c r="J60" s="39">
        <f t="shared" si="6"/>
        <v>-2838324</v>
      </c>
    </row>
    <row r="61" spans="1:11" s="13" customFormat="1" ht="20.100000000000001" customHeight="1">
      <c r="A61" s="40">
        <v>2</v>
      </c>
      <c r="B61" s="41" t="s">
        <v>74</v>
      </c>
      <c r="C61" s="42"/>
      <c r="D61" s="43"/>
      <c r="E61" s="32">
        <v>1959000</v>
      </c>
      <c r="F61" s="33">
        <v>1958000</v>
      </c>
      <c r="G61" s="33">
        <v>1958000</v>
      </c>
      <c r="H61" s="33">
        <v>0</v>
      </c>
      <c r="I61" s="33">
        <f t="shared" si="5"/>
        <v>0</v>
      </c>
      <c r="J61" s="34">
        <f t="shared" si="6"/>
        <v>-1000</v>
      </c>
    </row>
    <row r="62" spans="1:11" s="13" customFormat="1" ht="20.100000000000001" customHeight="1">
      <c r="A62" s="28"/>
      <c r="B62" s="29"/>
      <c r="C62" s="35">
        <v>1</v>
      </c>
      <c r="D62" s="36" t="s">
        <v>75</v>
      </c>
      <c r="E62" s="37">
        <v>1959000</v>
      </c>
      <c r="F62" s="38">
        <v>1958000</v>
      </c>
      <c r="G62" s="38">
        <v>1958000</v>
      </c>
      <c r="H62" s="38">
        <v>0</v>
      </c>
      <c r="I62" s="38">
        <f t="shared" si="5"/>
        <v>0</v>
      </c>
      <c r="J62" s="39">
        <f t="shared" si="6"/>
        <v>-1000</v>
      </c>
    </row>
    <row r="63" spans="1:11" s="13" customFormat="1" ht="20.100000000000001" customHeight="1">
      <c r="A63" s="40">
        <v>3</v>
      </c>
      <c r="B63" s="41" t="s">
        <v>76</v>
      </c>
      <c r="C63" s="42"/>
      <c r="D63" s="43"/>
      <c r="E63" s="32">
        <v>2000</v>
      </c>
      <c r="F63" s="33">
        <v>0</v>
      </c>
      <c r="G63" s="33">
        <v>0</v>
      </c>
      <c r="H63" s="33">
        <v>0</v>
      </c>
      <c r="I63" s="33">
        <f t="shared" si="5"/>
        <v>0</v>
      </c>
      <c r="J63" s="34">
        <f t="shared" si="6"/>
        <v>-2000</v>
      </c>
    </row>
    <row r="64" spans="1:11" s="13" customFormat="1" ht="20.100000000000001" customHeight="1">
      <c r="A64" s="28"/>
      <c r="B64" s="29"/>
      <c r="C64" s="30">
        <v>1</v>
      </c>
      <c r="D64" s="31" t="s">
        <v>77</v>
      </c>
      <c r="E64" s="32">
        <v>1000</v>
      </c>
      <c r="F64" s="33">
        <v>0</v>
      </c>
      <c r="G64" s="33">
        <v>0</v>
      </c>
      <c r="H64" s="33">
        <v>0</v>
      </c>
      <c r="I64" s="33">
        <f t="shared" si="5"/>
        <v>0</v>
      </c>
      <c r="J64" s="34">
        <f t="shared" si="6"/>
        <v>-1000</v>
      </c>
    </row>
    <row r="65" spans="1:10" s="13" customFormat="1" ht="20.100000000000001" customHeight="1">
      <c r="A65" s="28"/>
      <c r="B65" s="29"/>
      <c r="C65" s="35">
        <v>2</v>
      </c>
      <c r="D65" s="36" t="s">
        <v>76</v>
      </c>
      <c r="E65" s="37">
        <v>1000</v>
      </c>
      <c r="F65" s="38">
        <v>0</v>
      </c>
      <c r="G65" s="38">
        <v>0</v>
      </c>
      <c r="H65" s="38">
        <v>0</v>
      </c>
      <c r="I65" s="38">
        <f t="shared" si="5"/>
        <v>0</v>
      </c>
      <c r="J65" s="39">
        <f t="shared" si="6"/>
        <v>-1000</v>
      </c>
    </row>
    <row r="66" spans="1:10" s="13" customFormat="1" ht="20.100000000000001" customHeight="1">
      <c r="A66" s="40">
        <v>4</v>
      </c>
      <c r="B66" s="41" t="s">
        <v>79</v>
      </c>
      <c r="C66" s="42"/>
      <c r="D66" s="43"/>
      <c r="E66" s="32">
        <v>1000</v>
      </c>
      <c r="F66" s="33">
        <v>0</v>
      </c>
      <c r="G66" s="33">
        <v>0</v>
      </c>
      <c r="H66" s="33">
        <v>0</v>
      </c>
      <c r="I66" s="33">
        <f t="shared" si="5"/>
        <v>0</v>
      </c>
      <c r="J66" s="34">
        <f t="shared" si="6"/>
        <v>-1000</v>
      </c>
    </row>
    <row r="67" spans="1:10" s="13" customFormat="1" ht="20.100000000000001" customHeight="1">
      <c r="A67" s="28"/>
      <c r="B67" s="29"/>
      <c r="C67" s="35">
        <v>1</v>
      </c>
      <c r="D67" s="36" t="s">
        <v>80</v>
      </c>
      <c r="E67" s="37">
        <v>1000</v>
      </c>
      <c r="F67" s="38">
        <v>0</v>
      </c>
      <c r="G67" s="38">
        <v>0</v>
      </c>
      <c r="H67" s="38">
        <v>0</v>
      </c>
      <c r="I67" s="38">
        <f t="shared" si="5"/>
        <v>0</v>
      </c>
      <c r="J67" s="39">
        <f t="shared" si="6"/>
        <v>-1000</v>
      </c>
    </row>
    <row r="68" spans="1:10" s="13" customFormat="1" ht="20.100000000000001" customHeight="1">
      <c r="A68" s="40">
        <v>5</v>
      </c>
      <c r="B68" s="41" t="s">
        <v>81</v>
      </c>
      <c r="C68" s="42"/>
      <c r="D68" s="43"/>
      <c r="E68" s="32">
        <v>126984000</v>
      </c>
      <c r="F68" s="33">
        <v>126983000</v>
      </c>
      <c r="G68" s="33">
        <v>126983000</v>
      </c>
      <c r="H68" s="33">
        <v>0</v>
      </c>
      <c r="I68" s="33">
        <f t="shared" si="5"/>
        <v>0</v>
      </c>
      <c r="J68" s="34">
        <f t="shared" si="6"/>
        <v>-1000</v>
      </c>
    </row>
    <row r="69" spans="1:10" s="13" customFormat="1" ht="20.100000000000001" customHeight="1">
      <c r="A69" s="28"/>
      <c r="B69" s="29"/>
      <c r="C69" s="30">
        <v>1</v>
      </c>
      <c r="D69" s="31" t="s">
        <v>82</v>
      </c>
      <c r="E69" s="32">
        <v>1000</v>
      </c>
      <c r="F69" s="33">
        <v>0</v>
      </c>
      <c r="G69" s="33">
        <v>0</v>
      </c>
      <c r="H69" s="33">
        <v>0</v>
      </c>
      <c r="I69" s="33">
        <f t="shared" si="5"/>
        <v>0</v>
      </c>
      <c r="J69" s="34">
        <f t="shared" si="6"/>
        <v>-1000</v>
      </c>
    </row>
    <row r="70" spans="1:10" s="13" customFormat="1" ht="20.100000000000001" customHeight="1">
      <c r="A70" s="28"/>
      <c r="B70" s="29"/>
      <c r="C70" s="35">
        <v>2</v>
      </c>
      <c r="D70" s="36" t="s">
        <v>83</v>
      </c>
      <c r="E70" s="37">
        <v>126983000</v>
      </c>
      <c r="F70" s="38">
        <v>126983000</v>
      </c>
      <c r="G70" s="38">
        <v>126983000</v>
      </c>
      <c r="H70" s="38">
        <v>0</v>
      </c>
      <c r="I70" s="38">
        <f t="shared" si="5"/>
        <v>0</v>
      </c>
      <c r="J70" s="39">
        <f t="shared" si="6"/>
        <v>0</v>
      </c>
    </row>
    <row r="71" spans="1:10" s="13" customFormat="1" ht="20.100000000000001" customHeight="1">
      <c r="A71" s="40">
        <v>6</v>
      </c>
      <c r="B71" s="41" t="s">
        <v>84</v>
      </c>
      <c r="C71" s="42"/>
      <c r="D71" s="43"/>
      <c r="E71" s="32">
        <v>48178000</v>
      </c>
      <c r="F71" s="33">
        <v>48178278</v>
      </c>
      <c r="G71" s="33">
        <v>48178278</v>
      </c>
      <c r="H71" s="33">
        <v>0</v>
      </c>
      <c r="I71" s="33">
        <f t="shared" si="5"/>
        <v>0</v>
      </c>
      <c r="J71" s="34">
        <f t="shared" si="6"/>
        <v>278</v>
      </c>
    </row>
    <row r="72" spans="1:10" s="13" customFormat="1" ht="20.100000000000001" customHeight="1">
      <c r="A72" s="28"/>
      <c r="B72" s="29"/>
      <c r="C72" s="35">
        <v>1</v>
      </c>
      <c r="D72" s="36" t="s">
        <v>84</v>
      </c>
      <c r="E72" s="37">
        <v>48178000</v>
      </c>
      <c r="F72" s="38">
        <v>48178278</v>
      </c>
      <c r="G72" s="38">
        <v>48178278</v>
      </c>
      <c r="H72" s="38">
        <v>0</v>
      </c>
      <c r="I72" s="38">
        <f t="shared" si="5"/>
        <v>0</v>
      </c>
      <c r="J72" s="39">
        <f t="shared" si="6"/>
        <v>278</v>
      </c>
    </row>
    <row r="73" spans="1:10" s="13" customFormat="1" ht="20.100000000000001" customHeight="1">
      <c r="A73" s="40">
        <v>7</v>
      </c>
      <c r="B73" s="41" t="s">
        <v>85</v>
      </c>
      <c r="C73" s="42"/>
      <c r="D73" s="43"/>
      <c r="E73" s="32">
        <v>579000</v>
      </c>
      <c r="F73" s="33">
        <v>515770</v>
      </c>
      <c r="G73" s="33">
        <v>515770</v>
      </c>
      <c r="H73" s="33">
        <v>0</v>
      </c>
      <c r="I73" s="33">
        <f t="shared" si="5"/>
        <v>0</v>
      </c>
      <c r="J73" s="34">
        <f t="shared" si="6"/>
        <v>-63230</v>
      </c>
    </row>
    <row r="74" spans="1:10" s="13" customFormat="1" ht="20.100000000000001" customHeight="1" thickBot="1">
      <c r="A74" s="44"/>
      <c r="B74" s="45"/>
      <c r="C74" s="46">
        <v>1</v>
      </c>
      <c r="D74" s="47" t="s">
        <v>85</v>
      </c>
      <c r="E74" s="48">
        <v>579000</v>
      </c>
      <c r="F74" s="49">
        <v>515770</v>
      </c>
      <c r="G74" s="49">
        <v>515770</v>
      </c>
      <c r="H74" s="49">
        <v>0</v>
      </c>
      <c r="I74" s="49">
        <f t="shared" si="5"/>
        <v>0</v>
      </c>
      <c r="J74" s="50">
        <f t="shared" si="6"/>
        <v>-63230</v>
      </c>
    </row>
    <row r="75" spans="1:10" s="13" customFormat="1" ht="20.100000000000001" customHeight="1" thickBot="1">
      <c r="A75" s="185" t="s">
        <v>86</v>
      </c>
      <c r="B75" s="219"/>
      <c r="C75" s="219"/>
      <c r="D75" s="219"/>
      <c r="E75" s="55">
        <f xml:space="preserve"> E59 +  E61 +  E63 +  E66 +  E68 +  E71 +  E73</f>
        <v>590694000</v>
      </c>
      <c r="F75" s="55">
        <f xml:space="preserve"> F59 +  F61 +  F63 +  F66 +  F68 +  F71 +  F73</f>
        <v>587787724</v>
      </c>
      <c r="G75" s="55">
        <f xml:space="preserve"> G59 +  G61 +  G63 +  G66 +  G68 +  G71 +  G73</f>
        <v>587787724</v>
      </c>
      <c r="H75" s="55">
        <f xml:space="preserve"> H59 +  H61 +  H63 +  H66 +  H68 +  H71 +  H73</f>
        <v>0</v>
      </c>
      <c r="I75" s="55">
        <f xml:space="preserve"> F75 - G75</f>
        <v>0</v>
      </c>
      <c r="J75" s="64">
        <f xml:space="preserve"> G75 - E75</f>
        <v>-2906276</v>
      </c>
    </row>
    <row r="76" spans="1:10" s="13" customFormat="1" ht="18" customHeight="1"/>
    <row r="77" spans="1:10" s="13" customFormat="1" ht="18" customHeight="1" thickBot="1">
      <c r="A77" s="13" t="s">
        <v>108</v>
      </c>
    </row>
    <row r="78" spans="1:10" s="13" customFormat="1" ht="28.5" customHeight="1" thickBot="1">
      <c r="A78" s="166" t="s">
        <v>64</v>
      </c>
      <c r="B78" s="167"/>
      <c r="C78" s="168" t="s">
        <v>65</v>
      </c>
      <c r="D78" s="169"/>
      <c r="E78" s="62" t="s">
        <v>88</v>
      </c>
      <c r="F78" s="54" t="s">
        <v>89</v>
      </c>
      <c r="G78" s="170" t="s">
        <v>90</v>
      </c>
      <c r="H78" s="170"/>
      <c r="I78" s="170" t="s">
        <v>91</v>
      </c>
      <c r="J78" s="192"/>
    </row>
    <row r="79" spans="1:10" s="13" customFormat="1" ht="20.100000000000001" customHeight="1">
      <c r="A79" s="21">
        <v>1</v>
      </c>
      <c r="B79" s="22" t="s">
        <v>92</v>
      </c>
      <c r="C79" s="23"/>
      <c r="D79" s="24"/>
      <c r="E79" s="25">
        <v>373169000</v>
      </c>
      <c r="F79" s="26">
        <v>331288253</v>
      </c>
      <c r="G79" s="209">
        <f>E79 - F79</f>
        <v>41880747</v>
      </c>
      <c r="H79" s="209"/>
      <c r="I79" s="209">
        <f>E79 - F79</f>
        <v>41880747</v>
      </c>
      <c r="J79" s="210"/>
    </row>
    <row r="80" spans="1:10" s="13" customFormat="1" ht="20.100000000000001" customHeight="1">
      <c r="A80" s="28"/>
      <c r="B80" s="29"/>
      <c r="C80" s="30">
        <v>1</v>
      </c>
      <c r="D80" s="31" t="s">
        <v>93</v>
      </c>
      <c r="E80" s="32">
        <v>171173000</v>
      </c>
      <c r="F80" s="33">
        <v>157888054</v>
      </c>
      <c r="G80" s="213">
        <f t="shared" ref="G80:G97" si="7">E80 - F80</f>
        <v>13284946</v>
      </c>
      <c r="H80" s="213"/>
      <c r="I80" s="213">
        <f t="shared" ref="I80:I97" si="8">E80 - F80</f>
        <v>13284946</v>
      </c>
      <c r="J80" s="214"/>
    </row>
    <row r="81" spans="1:10" s="13" customFormat="1" ht="20.100000000000001" customHeight="1">
      <c r="A81" s="28"/>
      <c r="B81" s="29"/>
      <c r="C81" s="35">
        <v>2</v>
      </c>
      <c r="D81" s="36" t="s">
        <v>109</v>
      </c>
      <c r="E81" s="37">
        <v>201996000</v>
      </c>
      <c r="F81" s="38">
        <v>173400199</v>
      </c>
      <c r="G81" s="213">
        <f t="shared" si="7"/>
        <v>28595801</v>
      </c>
      <c r="H81" s="213"/>
      <c r="I81" s="213">
        <f t="shared" si="8"/>
        <v>28595801</v>
      </c>
      <c r="J81" s="214"/>
    </row>
    <row r="82" spans="1:10" s="13" customFormat="1" ht="20.100000000000001" customHeight="1">
      <c r="A82" s="40">
        <v>2</v>
      </c>
      <c r="B82" s="41" t="s">
        <v>95</v>
      </c>
      <c r="C82" s="42"/>
      <c r="D82" s="43"/>
      <c r="E82" s="32">
        <v>53886000</v>
      </c>
      <c r="F82" s="33">
        <v>48161715</v>
      </c>
      <c r="G82" s="213">
        <f t="shared" si="7"/>
        <v>5724285</v>
      </c>
      <c r="H82" s="213"/>
      <c r="I82" s="213">
        <f t="shared" si="8"/>
        <v>5724285</v>
      </c>
      <c r="J82" s="214"/>
    </row>
    <row r="83" spans="1:10" s="13" customFormat="1" ht="20.100000000000001" customHeight="1">
      <c r="A83" s="28"/>
      <c r="B83" s="29"/>
      <c r="C83" s="35">
        <v>1</v>
      </c>
      <c r="D83" s="36" t="s">
        <v>95</v>
      </c>
      <c r="E83" s="37">
        <v>53886000</v>
      </c>
      <c r="F83" s="38">
        <v>48161715</v>
      </c>
      <c r="G83" s="213">
        <f t="shared" si="7"/>
        <v>5724285</v>
      </c>
      <c r="H83" s="213"/>
      <c r="I83" s="213">
        <f t="shared" si="8"/>
        <v>5724285</v>
      </c>
      <c r="J83" s="214"/>
    </row>
    <row r="84" spans="1:10" s="13" customFormat="1" ht="20.100000000000001" customHeight="1">
      <c r="A84" s="40">
        <v>3</v>
      </c>
      <c r="B84" s="41" t="s">
        <v>96</v>
      </c>
      <c r="C84" s="42"/>
      <c r="D84" s="43"/>
      <c r="E84" s="32">
        <v>1000000</v>
      </c>
      <c r="F84" s="33">
        <v>913222</v>
      </c>
      <c r="G84" s="213">
        <f t="shared" si="7"/>
        <v>86778</v>
      </c>
      <c r="H84" s="213"/>
      <c r="I84" s="213">
        <f t="shared" si="8"/>
        <v>86778</v>
      </c>
      <c r="J84" s="214"/>
    </row>
    <row r="85" spans="1:10" s="13" customFormat="1" ht="20.100000000000001" customHeight="1">
      <c r="A85" s="28"/>
      <c r="B85" s="29"/>
      <c r="C85" s="35">
        <v>1</v>
      </c>
      <c r="D85" s="36" t="s">
        <v>96</v>
      </c>
      <c r="E85" s="37">
        <v>1000000</v>
      </c>
      <c r="F85" s="38">
        <v>913222</v>
      </c>
      <c r="G85" s="213">
        <f t="shared" si="7"/>
        <v>86778</v>
      </c>
      <c r="H85" s="213"/>
      <c r="I85" s="213">
        <f t="shared" si="8"/>
        <v>86778</v>
      </c>
      <c r="J85" s="214"/>
    </row>
    <row r="86" spans="1:10" s="13" customFormat="1" ht="24">
      <c r="A86" s="40">
        <v>4</v>
      </c>
      <c r="B86" s="41" t="s">
        <v>97</v>
      </c>
      <c r="C86" s="42"/>
      <c r="D86" s="43"/>
      <c r="E86" s="32">
        <v>15096000</v>
      </c>
      <c r="F86" s="33">
        <v>15015801</v>
      </c>
      <c r="G86" s="213">
        <f t="shared" si="7"/>
        <v>80199</v>
      </c>
      <c r="H86" s="213"/>
      <c r="I86" s="213">
        <f t="shared" si="8"/>
        <v>80199</v>
      </c>
      <c r="J86" s="214"/>
    </row>
    <row r="87" spans="1:10" s="13" customFormat="1" ht="24">
      <c r="A87" s="28"/>
      <c r="B87" s="29"/>
      <c r="C87" s="35">
        <v>1</v>
      </c>
      <c r="D87" s="36" t="s">
        <v>97</v>
      </c>
      <c r="E87" s="37">
        <v>15096000</v>
      </c>
      <c r="F87" s="38">
        <v>15015801</v>
      </c>
      <c r="G87" s="213">
        <f t="shared" si="7"/>
        <v>80199</v>
      </c>
      <c r="H87" s="213"/>
      <c r="I87" s="213">
        <f t="shared" si="8"/>
        <v>80199</v>
      </c>
      <c r="J87" s="214"/>
    </row>
    <row r="88" spans="1:10" s="13" customFormat="1" ht="20.100000000000001" customHeight="1">
      <c r="A88" s="40">
        <v>5</v>
      </c>
      <c r="B88" s="41" t="s">
        <v>98</v>
      </c>
      <c r="C88" s="42"/>
      <c r="D88" s="43"/>
      <c r="E88" s="32">
        <v>61715000</v>
      </c>
      <c r="F88" s="33">
        <v>61712000</v>
      </c>
      <c r="G88" s="213">
        <f t="shared" si="7"/>
        <v>3000</v>
      </c>
      <c r="H88" s="213"/>
      <c r="I88" s="213">
        <f t="shared" si="8"/>
        <v>3000</v>
      </c>
      <c r="J88" s="214"/>
    </row>
    <row r="89" spans="1:10" s="13" customFormat="1" ht="20.100000000000001" customHeight="1">
      <c r="A89" s="28"/>
      <c r="B89" s="29"/>
      <c r="C89" s="35">
        <v>1</v>
      </c>
      <c r="D89" s="36" t="s">
        <v>98</v>
      </c>
      <c r="E89" s="37">
        <v>61715000</v>
      </c>
      <c r="F89" s="38">
        <v>61712000</v>
      </c>
      <c r="G89" s="213">
        <f t="shared" si="7"/>
        <v>3000</v>
      </c>
      <c r="H89" s="213"/>
      <c r="I89" s="213">
        <f t="shared" si="8"/>
        <v>3000</v>
      </c>
      <c r="J89" s="214"/>
    </row>
    <row r="90" spans="1:10" s="13" customFormat="1" ht="24">
      <c r="A90" s="40">
        <v>6</v>
      </c>
      <c r="B90" s="41" t="s">
        <v>99</v>
      </c>
      <c r="C90" s="42"/>
      <c r="D90" s="43"/>
      <c r="E90" s="32">
        <v>30863000</v>
      </c>
      <c r="F90" s="33">
        <v>30115637</v>
      </c>
      <c r="G90" s="213">
        <f t="shared" si="7"/>
        <v>747363</v>
      </c>
      <c r="H90" s="213"/>
      <c r="I90" s="213">
        <f t="shared" si="8"/>
        <v>747363</v>
      </c>
      <c r="J90" s="214"/>
    </row>
    <row r="91" spans="1:10" s="13" customFormat="1" ht="24">
      <c r="A91" s="28"/>
      <c r="B91" s="29"/>
      <c r="C91" s="35">
        <v>1</v>
      </c>
      <c r="D91" s="36" t="s">
        <v>99</v>
      </c>
      <c r="E91" s="37">
        <v>30863000</v>
      </c>
      <c r="F91" s="38">
        <v>30115637</v>
      </c>
      <c r="G91" s="213">
        <f t="shared" si="7"/>
        <v>747363</v>
      </c>
      <c r="H91" s="213"/>
      <c r="I91" s="213">
        <f t="shared" si="8"/>
        <v>747363</v>
      </c>
      <c r="J91" s="214"/>
    </row>
    <row r="92" spans="1:10" s="13" customFormat="1" ht="20.100000000000001" customHeight="1">
      <c r="A92" s="40">
        <v>7</v>
      </c>
      <c r="B92" s="41" t="s">
        <v>100</v>
      </c>
      <c r="C92" s="42"/>
      <c r="D92" s="43"/>
      <c r="E92" s="32">
        <v>1000</v>
      </c>
      <c r="F92" s="33">
        <v>0</v>
      </c>
      <c r="G92" s="213">
        <f t="shared" si="7"/>
        <v>1000</v>
      </c>
      <c r="H92" s="213"/>
      <c r="I92" s="213">
        <f t="shared" si="8"/>
        <v>1000</v>
      </c>
      <c r="J92" s="214"/>
    </row>
    <row r="93" spans="1:10" s="13" customFormat="1" ht="20.100000000000001" customHeight="1">
      <c r="A93" s="28"/>
      <c r="B93" s="29"/>
      <c r="C93" s="35">
        <v>1</v>
      </c>
      <c r="D93" s="36" t="s">
        <v>100</v>
      </c>
      <c r="E93" s="37">
        <v>1000</v>
      </c>
      <c r="F93" s="38">
        <v>0</v>
      </c>
      <c r="G93" s="213">
        <f t="shared" si="7"/>
        <v>1000</v>
      </c>
      <c r="H93" s="213"/>
      <c r="I93" s="213">
        <f t="shared" si="8"/>
        <v>1000</v>
      </c>
      <c r="J93" s="214"/>
    </row>
    <row r="94" spans="1:10" s="13" customFormat="1" ht="20.100000000000001" customHeight="1">
      <c r="A94" s="40">
        <v>8</v>
      </c>
      <c r="B94" s="41" t="s">
        <v>101</v>
      </c>
      <c r="C94" s="42"/>
      <c r="D94" s="43"/>
      <c r="E94" s="32">
        <v>41266000</v>
      </c>
      <c r="F94" s="33">
        <v>26916242</v>
      </c>
      <c r="G94" s="213">
        <f t="shared" si="7"/>
        <v>14349758</v>
      </c>
      <c r="H94" s="213"/>
      <c r="I94" s="213">
        <f t="shared" si="8"/>
        <v>14349758</v>
      </c>
      <c r="J94" s="214"/>
    </row>
    <row r="95" spans="1:10" s="13" customFormat="1" ht="20.100000000000001" customHeight="1">
      <c r="A95" s="28"/>
      <c r="B95" s="29"/>
      <c r="C95" s="35">
        <v>1</v>
      </c>
      <c r="D95" s="36" t="s">
        <v>101</v>
      </c>
      <c r="E95" s="37">
        <v>41266000</v>
      </c>
      <c r="F95" s="38">
        <v>26916242</v>
      </c>
      <c r="G95" s="213">
        <f t="shared" si="7"/>
        <v>14349758</v>
      </c>
      <c r="H95" s="213"/>
      <c r="I95" s="213">
        <f t="shared" si="8"/>
        <v>14349758</v>
      </c>
      <c r="J95" s="214"/>
    </row>
    <row r="96" spans="1:10" s="13" customFormat="1" ht="20.100000000000001" customHeight="1">
      <c r="A96" s="40">
        <v>9</v>
      </c>
      <c r="B96" s="41" t="s">
        <v>102</v>
      </c>
      <c r="C96" s="42"/>
      <c r="D96" s="43"/>
      <c r="E96" s="32">
        <v>13698000</v>
      </c>
      <c r="F96" s="33"/>
      <c r="G96" s="213">
        <f t="shared" si="7"/>
        <v>13698000</v>
      </c>
      <c r="H96" s="213"/>
      <c r="I96" s="213">
        <f t="shared" si="8"/>
        <v>13698000</v>
      </c>
      <c r="J96" s="214"/>
    </row>
    <row r="97" spans="1:10" s="13" customFormat="1" ht="20.100000000000001" customHeight="1" thickBot="1">
      <c r="A97" s="44"/>
      <c r="B97" s="45"/>
      <c r="C97" s="46">
        <v>1</v>
      </c>
      <c r="D97" s="47" t="s">
        <v>102</v>
      </c>
      <c r="E97" s="48">
        <v>13698000</v>
      </c>
      <c r="F97" s="49"/>
      <c r="G97" s="217">
        <f t="shared" si="7"/>
        <v>13698000</v>
      </c>
      <c r="H97" s="217"/>
      <c r="I97" s="217">
        <f t="shared" si="8"/>
        <v>13698000</v>
      </c>
      <c r="J97" s="218"/>
    </row>
    <row r="98" spans="1:10" s="13" customFormat="1" ht="20.100000000000001" customHeight="1" thickBot="1">
      <c r="A98" s="185" t="s">
        <v>103</v>
      </c>
      <c r="B98" s="219"/>
      <c r="C98" s="219"/>
      <c r="D98" s="219"/>
      <c r="E98" s="55">
        <f xml:space="preserve"> E79 +  E82 +  E84 +  E86 +  E88 +  E90 +  E92 +  E94 +  E96</f>
        <v>590694000</v>
      </c>
      <c r="F98" s="55">
        <f xml:space="preserve"> F79 +  F82 +  F84 +  F86 +  F88 +  F90 +  F92 +  F94 +  F96</f>
        <v>514122870</v>
      </c>
      <c r="G98" s="222">
        <f xml:space="preserve"> E98 - F98</f>
        <v>76571130</v>
      </c>
      <c r="H98" s="222"/>
      <c r="I98" s="222">
        <f xml:space="preserve"> E98 - F98</f>
        <v>76571130</v>
      </c>
      <c r="J98" s="223"/>
    </row>
    <row r="99" spans="1:10" s="13" customFormat="1" ht="18" customHeight="1"/>
    <row r="100" spans="1:10" s="13" customFormat="1" ht="18" customHeight="1">
      <c r="E100" s="56"/>
      <c r="G100" s="58" t="s">
        <v>110</v>
      </c>
      <c r="H100" s="58"/>
      <c r="I100" s="65" t="s">
        <v>117</v>
      </c>
    </row>
    <row r="101" spans="1:10" s="13" customFormat="1" ht="18" customHeight="1">
      <c r="G101" s="66"/>
    </row>
    <row r="102" spans="1:10" s="13" customFormat="1" ht="18" customHeight="1">
      <c r="E102" s="56"/>
      <c r="G102" s="66"/>
    </row>
    <row r="103" spans="1:10" s="13" customFormat="1" ht="18" customHeight="1">
      <c r="G103" s="66"/>
    </row>
  </sheetData>
  <mergeCells count="98">
    <mergeCell ref="G97:H97"/>
    <mergeCell ref="I97:J97"/>
    <mergeCell ref="A98:D98"/>
    <mergeCell ref="G98:H98"/>
    <mergeCell ref="I98:J98"/>
    <mergeCell ref="G94:H94"/>
    <mergeCell ref="I94:J94"/>
    <mergeCell ref="G95:H95"/>
    <mergeCell ref="I95:J95"/>
    <mergeCell ref="G96:H96"/>
    <mergeCell ref="I96:J96"/>
    <mergeCell ref="G91:H91"/>
    <mergeCell ref="I91:J91"/>
    <mergeCell ref="G92:H92"/>
    <mergeCell ref="I92:J92"/>
    <mergeCell ref="G93:H93"/>
    <mergeCell ref="I93:J93"/>
    <mergeCell ref="G88:H88"/>
    <mergeCell ref="I88:J88"/>
    <mergeCell ref="G89:H89"/>
    <mergeCell ref="I89:J89"/>
    <mergeCell ref="G90:H90"/>
    <mergeCell ref="I90:J90"/>
    <mergeCell ref="G85:H85"/>
    <mergeCell ref="I85:J85"/>
    <mergeCell ref="G86:H86"/>
    <mergeCell ref="I86:J86"/>
    <mergeCell ref="G87:H87"/>
    <mergeCell ref="I87:J87"/>
    <mergeCell ref="G82:H82"/>
    <mergeCell ref="I82:J82"/>
    <mergeCell ref="G83:H83"/>
    <mergeCell ref="I83:J83"/>
    <mergeCell ref="G84:H84"/>
    <mergeCell ref="I84:J84"/>
    <mergeCell ref="G81:H81"/>
    <mergeCell ref="I81:J81"/>
    <mergeCell ref="A58:B58"/>
    <mergeCell ref="C58:D58"/>
    <mergeCell ref="A75:D75"/>
    <mergeCell ref="A78:B78"/>
    <mergeCell ref="C78:D78"/>
    <mergeCell ref="G78:H78"/>
    <mergeCell ref="I78:J78"/>
    <mergeCell ref="G79:H79"/>
    <mergeCell ref="I79:J79"/>
    <mergeCell ref="G80:H80"/>
    <mergeCell ref="I80:J80"/>
    <mergeCell ref="A54:J54"/>
    <mergeCell ref="G45:H45"/>
    <mergeCell ref="I45:J45"/>
    <mergeCell ref="G46:H46"/>
    <mergeCell ref="I46:J46"/>
    <mergeCell ref="G47:H47"/>
    <mergeCell ref="I47:J47"/>
    <mergeCell ref="G48:H48"/>
    <mergeCell ref="I48:J48"/>
    <mergeCell ref="A49:D49"/>
    <mergeCell ref="G49:H49"/>
    <mergeCell ref="I49:J49"/>
    <mergeCell ref="G42:H42"/>
    <mergeCell ref="I42:J42"/>
    <mergeCell ref="G43:H43"/>
    <mergeCell ref="I43:J43"/>
    <mergeCell ref="G44:H44"/>
    <mergeCell ref="I44:J44"/>
    <mergeCell ref="G39:H39"/>
    <mergeCell ref="I39:J39"/>
    <mergeCell ref="G40:H40"/>
    <mergeCell ref="I40:J40"/>
    <mergeCell ref="G41:H41"/>
    <mergeCell ref="I41:J41"/>
    <mergeCell ref="G36:H36"/>
    <mergeCell ref="I36:J36"/>
    <mergeCell ref="G37:H37"/>
    <mergeCell ref="I37:J37"/>
    <mergeCell ref="G38:H38"/>
    <mergeCell ref="I38:J38"/>
    <mergeCell ref="G33:H33"/>
    <mergeCell ref="I33:J33"/>
    <mergeCell ref="G34:H34"/>
    <mergeCell ref="I34:J34"/>
    <mergeCell ref="G35:H35"/>
    <mergeCell ref="I35:J35"/>
    <mergeCell ref="G30:H30"/>
    <mergeCell ref="I30:J30"/>
    <mergeCell ref="G31:H31"/>
    <mergeCell ref="I31:J31"/>
    <mergeCell ref="G32:H32"/>
    <mergeCell ref="I32:J32"/>
    <mergeCell ref="A2:J2"/>
    <mergeCell ref="A6:B6"/>
    <mergeCell ref="C6:D6"/>
    <mergeCell ref="A26:D26"/>
    <mergeCell ref="A29:B29"/>
    <mergeCell ref="C29:D29"/>
    <mergeCell ref="G29:H29"/>
    <mergeCell ref="I29:J29"/>
  </mergeCells>
  <phoneticPr fontId="4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2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22"/>
  <sheetViews>
    <sheetView showGridLines="0" view="pageBreakPreview" topLeftCell="A97" zoomScaleNormal="100" zoomScaleSheetLayoutView="100" workbookViewId="0">
      <selection activeCell="E5" sqref="E5"/>
    </sheetView>
  </sheetViews>
  <sheetFormatPr defaultRowHeight="16.5" customHeight="1"/>
  <cols>
    <col min="1" max="1" width="2.75" style="110" customWidth="1"/>
    <col min="2" max="2" width="35.875" style="76" bestFit="1" customWidth="1"/>
    <col min="3" max="3" width="2.75" style="110" customWidth="1"/>
    <col min="4" max="5" width="35" style="76" customWidth="1"/>
    <col min="6" max="16384" width="9" style="76"/>
  </cols>
  <sheetData>
    <row r="1" spans="1:5" ht="16.5" customHeight="1">
      <c r="A1" s="143" t="s">
        <v>153</v>
      </c>
      <c r="B1" s="144"/>
      <c r="C1" s="144"/>
      <c r="D1" s="144"/>
      <c r="E1" s="144"/>
    </row>
    <row r="2" spans="1:5" ht="16.5" customHeight="1">
      <c r="A2" s="144"/>
      <c r="B2" s="144"/>
      <c r="C2" s="144"/>
      <c r="D2" s="144"/>
      <c r="E2" s="144"/>
    </row>
    <row r="3" spans="1:5" ht="16.5" customHeight="1">
      <c r="A3" s="144"/>
      <c r="B3" s="144"/>
      <c r="C3" s="144"/>
      <c r="D3" s="144"/>
      <c r="E3" s="144"/>
    </row>
    <row r="4" spans="1:5" ht="16.5" customHeight="1">
      <c r="A4" s="129" t="s">
        <v>61</v>
      </c>
      <c r="B4" s="129"/>
    </row>
    <row r="5" spans="1:5" ht="16.5" customHeight="1" thickBot="1">
      <c r="A5" s="130" t="s">
        <v>125</v>
      </c>
      <c r="B5" s="130"/>
      <c r="C5" s="95"/>
      <c r="D5" s="94"/>
      <c r="E5" s="93" t="s">
        <v>124</v>
      </c>
    </row>
    <row r="6" spans="1:5" ht="16.5" customHeight="1" thickBot="1">
      <c r="A6" s="131" t="s">
        <v>64</v>
      </c>
      <c r="B6" s="132"/>
      <c r="C6" s="133" t="s">
        <v>65</v>
      </c>
      <c r="D6" s="134"/>
      <c r="E6" s="92" t="s">
        <v>123</v>
      </c>
    </row>
    <row r="7" spans="1:5" ht="16.5" customHeight="1">
      <c r="A7" s="147">
        <v>1</v>
      </c>
      <c r="B7" s="148" t="s">
        <v>72</v>
      </c>
      <c r="C7" s="91"/>
      <c r="D7" s="90"/>
      <c r="E7" s="79">
        <v>516348</v>
      </c>
    </row>
    <row r="8" spans="1:5" ht="16.5" customHeight="1">
      <c r="A8" s="145"/>
      <c r="B8" s="146"/>
      <c r="C8" s="89">
        <v>1</v>
      </c>
      <c r="D8" s="88" t="s">
        <v>72</v>
      </c>
      <c r="E8" s="82">
        <v>516181</v>
      </c>
    </row>
    <row r="9" spans="1:5" ht="16.5" customHeight="1">
      <c r="A9" s="138"/>
      <c r="B9" s="140"/>
      <c r="C9" s="84">
        <v>2</v>
      </c>
      <c r="D9" s="83" t="s">
        <v>73</v>
      </c>
      <c r="E9" s="82">
        <v>167</v>
      </c>
    </row>
    <row r="10" spans="1:5" ht="16.5" customHeight="1">
      <c r="A10" s="137">
        <v>2</v>
      </c>
      <c r="B10" s="139" t="s">
        <v>74</v>
      </c>
      <c r="C10" s="87"/>
      <c r="D10" s="86"/>
      <c r="E10" s="85">
        <v>5500</v>
      </c>
    </row>
    <row r="11" spans="1:5" ht="16.5" customHeight="1">
      <c r="A11" s="138"/>
      <c r="B11" s="140"/>
      <c r="C11" s="84">
        <v>1</v>
      </c>
      <c r="D11" s="83" t="s">
        <v>75</v>
      </c>
      <c r="E11" s="82">
        <v>5500</v>
      </c>
    </row>
    <row r="12" spans="1:5" ht="16.5" customHeight="1">
      <c r="A12" s="137">
        <v>3</v>
      </c>
      <c r="B12" s="139" t="s">
        <v>76</v>
      </c>
      <c r="C12" s="87"/>
      <c r="D12" s="86"/>
      <c r="E12" s="85">
        <v>2</v>
      </c>
    </row>
    <row r="13" spans="1:5" ht="16.5" customHeight="1">
      <c r="A13" s="145"/>
      <c r="B13" s="146"/>
      <c r="C13" s="89">
        <v>1</v>
      </c>
      <c r="D13" s="88" t="s">
        <v>77</v>
      </c>
      <c r="E13" s="82">
        <v>1</v>
      </c>
    </row>
    <row r="14" spans="1:5" ht="16.5" customHeight="1">
      <c r="A14" s="138"/>
      <c r="B14" s="140"/>
      <c r="C14" s="84">
        <v>2</v>
      </c>
      <c r="D14" s="83" t="s">
        <v>76</v>
      </c>
      <c r="E14" s="82">
        <v>1</v>
      </c>
    </row>
    <row r="15" spans="1:5" ht="16.5" customHeight="1">
      <c r="A15" s="137">
        <v>4</v>
      </c>
      <c r="B15" s="139" t="s">
        <v>78</v>
      </c>
      <c r="C15" s="87"/>
      <c r="D15" s="86"/>
      <c r="E15" s="85">
        <v>1</v>
      </c>
    </row>
    <row r="16" spans="1:5" ht="16.5" customHeight="1">
      <c r="A16" s="138"/>
      <c r="B16" s="140"/>
      <c r="C16" s="84">
        <v>1</v>
      </c>
      <c r="D16" s="83" t="s">
        <v>78</v>
      </c>
      <c r="E16" s="82">
        <v>1</v>
      </c>
    </row>
    <row r="17" spans="1:5" ht="16.5" customHeight="1">
      <c r="A17" s="137">
        <v>5</v>
      </c>
      <c r="B17" s="139" t="s">
        <v>79</v>
      </c>
      <c r="C17" s="87"/>
      <c r="D17" s="86"/>
      <c r="E17" s="85">
        <v>1</v>
      </c>
    </row>
    <row r="18" spans="1:5" ht="16.5" customHeight="1">
      <c r="A18" s="138"/>
      <c r="B18" s="140"/>
      <c r="C18" s="84">
        <v>1</v>
      </c>
      <c r="D18" s="83" t="s">
        <v>80</v>
      </c>
      <c r="E18" s="82">
        <v>1</v>
      </c>
    </row>
    <row r="19" spans="1:5" ht="16.5" customHeight="1">
      <c r="A19" s="137">
        <v>6</v>
      </c>
      <c r="B19" s="139" t="s">
        <v>81</v>
      </c>
      <c r="C19" s="87"/>
      <c r="D19" s="86"/>
      <c r="E19" s="85">
        <v>79094</v>
      </c>
    </row>
    <row r="20" spans="1:5" ht="16.5" customHeight="1">
      <c r="A20" s="145"/>
      <c r="B20" s="146"/>
      <c r="C20" s="89">
        <v>1</v>
      </c>
      <c r="D20" s="88" t="s">
        <v>82</v>
      </c>
      <c r="E20" s="82">
        <v>10217</v>
      </c>
    </row>
    <row r="21" spans="1:5" ht="16.5" customHeight="1">
      <c r="A21" s="138"/>
      <c r="B21" s="140"/>
      <c r="C21" s="84">
        <v>2</v>
      </c>
      <c r="D21" s="83" t="s">
        <v>83</v>
      </c>
      <c r="E21" s="82">
        <v>68877</v>
      </c>
    </row>
    <row r="22" spans="1:5" ht="16.5" customHeight="1">
      <c r="A22" s="137">
        <v>7</v>
      </c>
      <c r="B22" s="139" t="s">
        <v>84</v>
      </c>
      <c r="C22" s="87"/>
      <c r="D22" s="86"/>
      <c r="E22" s="85">
        <v>37338</v>
      </c>
    </row>
    <row r="23" spans="1:5" ht="16.5" customHeight="1">
      <c r="A23" s="138"/>
      <c r="B23" s="140"/>
      <c r="C23" s="84">
        <v>1</v>
      </c>
      <c r="D23" s="83" t="s">
        <v>84</v>
      </c>
      <c r="E23" s="82">
        <v>37338</v>
      </c>
    </row>
    <row r="24" spans="1:5" ht="16.5" customHeight="1">
      <c r="A24" s="137">
        <v>8</v>
      </c>
      <c r="B24" s="139" t="s">
        <v>85</v>
      </c>
      <c r="C24" s="87"/>
      <c r="D24" s="86"/>
      <c r="E24" s="85">
        <v>50031</v>
      </c>
    </row>
    <row r="25" spans="1:5" ht="16.5" customHeight="1" thickBot="1">
      <c r="A25" s="141"/>
      <c r="B25" s="142"/>
      <c r="C25" s="84">
        <v>1</v>
      </c>
      <c r="D25" s="83" t="s">
        <v>85</v>
      </c>
      <c r="E25" s="82">
        <v>50031</v>
      </c>
    </row>
    <row r="26" spans="1:5" ht="16.5" customHeight="1" thickBot="1">
      <c r="A26" s="127" t="s">
        <v>86</v>
      </c>
      <c r="B26" s="128"/>
      <c r="C26" s="128"/>
      <c r="D26" s="128"/>
      <c r="E26" s="78">
        <v>688315</v>
      </c>
    </row>
    <row r="33" spans="1:5" ht="16.5" customHeight="1">
      <c r="A33" s="143" t="s">
        <v>153</v>
      </c>
      <c r="B33" s="144"/>
      <c r="C33" s="144"/>
      <c r="D33" s="144"/>
      <c r="E33" s="144"/>
    </row>
    <row r="34" spans="1:5" ht="16.5" customHeight="1">
      <c r="A34" s="144"/>
      <c r="B34" s="144"/>
      <c r="C34" s="144"/>
      <c r="D34" s="144"/>
      <c r="E34" s="144"/>
    </row>
    <row r="35" spans="1:5" ht="16.5" customHeight="1">
      <c r="A35" s="144"/>
      <c r="B35" s="144"/>
      <c r="C35" s="144"/>
      <c r="D35" s="144"/>
      <c r="E35" s="144"/>
    </row>
    <row r="36" spans="1:5" ht="16.5" customHeight="1">
      <c r="A36" s="129" t="s">
        <v>61</v>
      </c>
      <c r="B36" s="129"/>
    </row>
    <row r="37" spans="1:5" ht="16.5" customHeight="1" thickBot="1">
      <c r="A37" s="130" t="s">
        <v>120</v>
      </c>
      <c r="B37" s="130"/>
      <c r="C37" s="95"/>
      <c r="D37" s="94"/>
      <c r="E37" s="93" t="s">
        <v>124</v>
      </c>
    </row>
    <row r="38" spans="1:5" ht="16.5" customHeight="1" thickBot="1">
      <c r="A38" s="131" t="s">
        <v>64</v>
      </c>
      <c r="B38" s="132"/>
      <c r="C38" s="133" t="s">
        <v>65</v>
      </c>
      <c r="D38" s="134"/>
      <c r="E38" s="92" t="s">
        <v>123</v>
      </c>
    </row>
    <row r="39" spans="1:5" ht="16.5" customHeight="1">
      <c r="A39" s="135">
        <v>1</v>
      </c>
      <c r="B39" s="136" t="s">
        <v>92</v>
      </c>
      <c r="C39" s="91"/>
      <c r="D39" s="90"/>
      <c r="E39" s="79">
        <v>273499</v>
      </c>
    </row>
    <row r="40" spans="1:5" ht="16.5" customHeight="1">
      <c r="A40" s="122"/>
      <c r="B40" s="123"/>
      <c r="C40" s="89">
        <v>1</v>
      </c>
      <c r="D40" s="88" t="s">
        <v>93</v>
      </c>
      <c r="E40" s="82">
        <v>105528</v>
      </c>
    </row>
    <row r="41" spans="1:5" ht="16.5" customHeight="1">
      <c r="A41" s="122"/>
      <c r="B41" s="123"/>
      <c r="C41" s="84">
        <v>2</v>
      </c>
      <c r="D41" s="83" t="s">
        <v>94</v>
      </c>
      <c r="E41" s="82">
        <v>144429</v>
      </c>
    </row>
    <row r="42" spans="1:5" ht="16.5" customHeight="1">
      <c r="A42" s="122"/>
      <c r="B42" s="123"/>
      <c r="C42" s="87">
        <v>3</v>
      </c>
      <c r="D42" s="86" t="s">
        <v>127</v>
      </c>
      <c r="E42" s="85">
        <v>23542</v>
      </c>
    </row>
    <row r="43" spans="1:5" ht="16.5" customHeight="1">
      <c r="A43" s="122">
        <v>2</v>
      </c>
      <c r="B43" s="123" t="s">
        <v>95</v>
      </c>
      <c r="C43" s="84"/>
      <c r="D43" s="83"/>
      <c r="E43" s="82">
        <v>45576</v>
      </c>
    </row>
    <row r="44" spans="1:5" ht="16.5" customHeight="1">
      <c r="A44" s="122"/>
      <c r="B44" s="123"/>
      <c r="C44" s="87">
        <v>1</v>
      </c>
      <c r="D44" s="86" t="s">
        <v>95</v>
      </c>
      <c r="E44" s="85">
        <v>45576</v>
      </c>
    </row>
    <row r="45" spans="1:5" ht="16.5" customHeight="1">
      <c r="A45" s="122">
        <v>3</v>
      </c>
      <c r="B45" s="123" t="s">
        <v>96</v>
      </c>
      <c r="C45" s="89"/>
      <c r="D45" s="88"/>
      <c r="E45" s="82">
        <v>1900</v>
      </c>
    </row>
    <row r="46" spans="1:5" ht="16.5" customHeight="1">
      <c r="A46" s="122"/>
      <c r="B46" s="123"/>
      <c r="C46" s="84">
        <v>1</v>
      </c>
      <c r="D46" s="83" t="s">
        <v>96</v>
      </c>
      <c r="E46" s="82">
        <v>1900</v>
      </c>
    </row>
    <row r="47" spans="1:5" ht="16.5" customHeight="1">
      <c r="A47" s="122">
        <v>4</v>
      </c>
      <c r="B47" s="123" t="s">
        <v>97</v>
      </c>
      <c r="C47" s="87"/>
      <c r="D47" s="86"/>
      <c r="E47" s="85">
        <v>17655</v>
      </c>
    </row>
    <row r="48" spans="1:5" ht="16.5" customHeight="1">
      <c r="A48" s="122"/>
      <c r="B48" s="123"/>
      <c r="C48" s="84">
        <v>1</v>
      </c>
      <c r="D48" s="83" t="s">
        <v>97</v>
      </c>
      <c r="E48" s="82">
        <v>17655</v>
      </c>
    </row>
    <row r="49" spans="1:5" ht="16.5" customHeight="1">
      <c r="A49" s="122">
        <v>5</v>
      </c>
      <c r="B49" s="123" t="s">
        <v>98</v>
      </c>
      <c r="C49" s="87"/>
      <c r="D49" s="86"/>
      <c r="E49" s="85">
        <v>105611</v>
      </c>
    </row>
    <row r="50" spans="1:5" ht="16.5" customHeight="1">
      <c r="A50" s="122"/>
      <c r="B50" s="123"/>
      <c r="C50" s="84">
        <v>1</v>
      </c>
      <c r="D50" s="83" t="s">
        <v>98</v>
      </c>
      <c r="E50" s="82">
        <v>105611</v>
      </c>
    </row>
    <row r="51" spans="1:5" ht="16.5" customHeight="1">
      <c r="A51" s="122">
        <v>6</v>
      </c>
      <c r="B51" s="123" t="s">
        <v>99</v>
      </c>
      <c r="C51" s="87"/>
      <c r="D51" s="86"/>
      <c r="E51" s="85">
        <v>5320</v>
      </c>
    </row>
    <row r="52" spans="1:5" ht="16.5" customHeight="1">
      <c r="A52" s="122"/>
      <c r="B52" s="123"/>
      <c r="C52" s="89">
        <v>1</v>
      </c>
      <c r="D52" s="88" t="s">
        <v>99</v>
      </c>
      <c r="E52" s="82">
        <v>5320</v>
      </c>
    </row>
    <row r="53" spans="1:5" ht="16.5" customHeight="1">
      <c r="A53" s="122">
        <v>7</v>
      </c>
      <c r="B53" s="123" t="s">
        <v>100</v>
      </c>
      <c r="C53" s="84"/>
      <c r="D53" s="83"/>
      <c r="E53" s="82">
        <v>1</v>
      </c>
    </row>
    <row r="54" spans="1:5" ht="16.5" customHeight="1">
      <c r="A54" s="122"/>
      <c r="B54" s="123"/>
      <c r="C54" s="87">
        <v>1</v>
      </c>
      <c r="D54" s="86" t="s">
        <v>100</v>
      </c>
      <c r="E54" s="85">
        <v>1</v>
      </c>
    </row>
    <row r="55" spans="1:5" ht="16.5" customHeight="1">
      <c r="A55" s="122">
        <v>8</v>
      </c>
      <c r="B55" s="123" t="s">
        <v>101</v>
      </c>
      <c r="C55" s="84"/>
      <c r="D55" s="83"/>
      <c r="E55" s="82">
        <v>234527</v>
      </c>
    </row>
    <row r="56" spans="1:5" ht="16.5" customHeight="1">
      <c r="A56" s="122"/>
      <c r="B56" s="123"/>
      <c r="C56" s="87">
        <v>1</v>
      </c>
      <c r="D56" s="86" t="s">
        <v>101</v>
      </c>
      <c r="E56" s="85">
        <v>234527</v>
      </c>
    </row>
    <row r="57" spans="1:5" ht="16.5" customHeight="1">
      <c r="A57" s="122">
        <v>9</v>
      </c>
      <c r="B57" s="125" t="s">
        <v>102</v>
      </c>
      <c r="C57" s="84"/>
      <c r="D57" s="83"/>
      <c r="E57" s="85">
        <v>4226</v>
      </c>
    </row>
    <row r="58" spans="1:5" ht="16.5" customHeight="1" thickBot="1">
      <c r="A58" s="124"/>
      <c r="B58" s="126"/>
      <c r="C58" s="81">
        <v>1</v>
      </c>
      <c r="D58" s="80" t="s">
        <v>102</v>
      </c>
      <c r="E58" s="96">
        <v>4226</v>
      </c>
    </row>
    <row r="59" spans="1:5" ht="16.5" customHeight="1" thickBot="1">
      <c r="A59" s="127" t="s">
        <v>118</v>
      </c>
      <c r="B59" s="128"/>
      <c r="C59" s="128"/>
      <c r="D59" s="128"/>
      <c r="E59" s="78">
        <v>688315</v>
      </c>
    </row>
    <row r="65" spans="1:5" ht="16.5" customHeight="1">
      <c r="A65" s="143" t="s">
        <v>158</v>
      </c>
      <c r="B65" s="144"/>
      <c r="C65" s="144"/>
      <c r="D65" s="144"/>
      <c r="E65" s="144"/>
    </row>
    <row r="66" spans="1:5" ht="16.5" customHeight="1">
      <c r="A66" s="144"/>
      <c r="B66" s="144"/>
      <c r="C66" s="144"/>
      <c r="D66" s="144"/>
      <c r="E66" s="144"/>
    </row>
    <row r="67" spans="1:5" ht="16.5" customHeight="1">
      <c r="A67" s="144"/>
      <c r="B67" s="144"/>
      <c r="C67" s="144"/>
      <c r="D67" s="144"/>
      <c r="E67" s="144"/>
    </row>
    <row r="68" spans="1:5" ht="16.5" customHeight="1">
      <c r="A68" s="129" t="s">
        <v>61</v>
      </c>
      <c r="B68" s="129"/>
    </row>
    <row r="69" spans="1:5" ht="16.5" customHeight="1" thickBot="1">
      <c r="A69" s="130" t="s">
        <v>125</v>
      </c>
      <c r="B69" s="130"/>
      <c r="C69" s="95"/>
      <c r="D69" s="94"/>
      <c r="E69" s="93" t="s">
        <v>124</v>
      </c>
    </row>
    <row r="70" spans="1:5" ht="16.5" customHeight="1" thickBot="1">
      <c r="A70" s="131" t="s">
        <v>64</v>
      </c>
      <c r="B70" s="132"/>
      <c r="C70" s="133" t="s">
        <v>65</v>
      </c>
      <c r="D70" s="134"/>
      <c r="E70" s="92" t="s">
        <v>123</v>
      </c>
    </row>
    <row r="71" spans="1:5" ht="16.5" customHeight="1">
      <c r="A71" s="147">
        <v>1</v>
      </c>
      <c r="B71" s="148" t="s">
        <v>72</v>
      </c>
      <c r="C71" s="91"/>
      <c r="D71" s="90"/>
      <c r="E71" s="79">
        <v>388300</v>
      </c>
    </row>
    <row r="72" spans="1:5" ht="16.5" customHeight="1">
      <c r="A72" s="145"/>
      <c r="B72" s="146"/>
      <c r="C72" s="89">
        <v>1</v>
      </c>
      <c r="D72" s="88" t="s">
        <v>72</v>
      </c>
      <c r="E72" s="82">
        <v>388300</v>
      </c>
    </row>
    <row r="73" spans="1:5" ht="16.5" customHeight="1">
      <c r="A73" s="137">
        <v>2</v>
      </c>
      <c r="B73" s="139" t="s">
        <v>74</v>
      </c>
      <c r="C73" s="87"/>
      <c r="D73" s="86"/>
      <c r="E73" s="85">
        <v>1</v>
      </c>
    </row>
    <row r="74" spans="1:5" ht="16.5" customHeight="1">
      <c r="A74" s="138"/>
      <c r="B74" s="140"/>
      <c r="C74" s="84">
        <v>1</v>
      </c>
      <c r="D74" s="83" t="s">
        <v>75</v>
      </c>
      <c r="E74" s="82">
        <v>1</v>
      </c>
    </row>
    <row r="75" spans="1:5" ht="16.5" customHeight="1">
      <c r="A75" s="137">
        <v>3</v>
      </c>
      <c r="B75" s="139" t="s">
        <v>76</v>
      </c>
      <c r="C75" s="87"/>
      <c r="D75" s="86"/>
      <c r="E75" s="85">
        <v>2</v>
      </c>
    </row>
    <row r="76" spans="1:5" ht="16.5" customHeight="1">
      <c r="A76" s="145"/>
      <c r="B76" s="146"/>
      <c r="C76" s="89">
        <v>1</v>
      </c>
      <c r="D76" s="88" t="s">
        <v>77</v>
      </c>
      <c r="E76" s="82">
        <v>1</v>
      </c>
    </row>
    <row r="77" spans="1:5" ht="16.5" customHeight="1">
      <c r="A77" s="138"/>
      <c r="B77" s="140"/>
      <c r="C77" s="84">
        <v>2</v>
      </c>
      <c r="D77" s="83" t="s">
        <v>76</v>
      </c>
      <c r="E77" s="82">
        <v>1</v>
      </c>
    </row>
    <row r="78" spans="1:5" ht="16.5" customHeight="1">
      <c r="A78" s="137">
        <v>4</v>
      </c>
      <c r="B78" s="139" t="s">
        <v>122</v>
      </c>
      <c r="C78" s="87"/>
      <c r="D78" s="86"/>
      <c r="E78" s="85">
        <v>1</v>
      </c>
    </row>
    <row r="79" spans="1:5" ht="16.5" customHeight="1">
      <c r="A79" s="138"/>
      <c r="B79" s="140"/>
      <c r="C79" s="84">
        <v>1</v>
      </c>
      <c r="D79" s="83" t="s">
        <v>80</v>
      </c>
      <c r="E79" s="82">
        <v>1</v>
      </c>
    </row>
    <row r="80" spans="1:5" ht="16.5" customHeight="1">
      <c r="A80" s="137">
        <v>5</v>
      </c>
      <c r="B80" s="139" t="s">
        <v>121</v>
      </c>
      <c r="C80" s="87"/>
      <c r="D80" s="86"/>
      <c r="E80" s="85">
        <v>44438</v>
      </c>
    </row>
    <row r="81" spans="1:5" ht="16.5" customHeight="1">
      <c r="A81" s="145"/>
      <c r="B81" s="146"/>
      <c r="C81" s="89">
        <v>1</v>
      </c>
      <c r="D81" s="88" t="s">
        <v>82</v>
      </c>
      <c r="E81" s="82">
        <v>1</v>
      </c>
    </row>
    <row r="82" spans="1:5" ht="16.5" customHeight="1">
      <c r="A82" s="138"/>
      <c r="B82" s="140"/>
      <c r="C82" s="84">
        <v>2</v>
      </c>
      <c r="D82" s="83" t="s">
        <v>83</v>
      </c>
      <c r="E82" s="82">
        <v>44437</v>
      </c>
    </row>
    <row r="83" spans="1:5" ht="16.5" customHeight="1">
      <c r="A83" s="137">
        <v>6</v>
      </c>
      <c r="B83" s="139" t="s">
        <v>84</v>
      </c>
      <c r="C83" s="87"/>
      <c r="D83" s="86"/>
      <c r="E83" s="85">
        <v>32408</v>
      </c>
    </row>
    <row r="84" spans="1:5" ht="16.5" customHeight="1">
      <c r="A84" s="138"/>
      <c r="B84" s="140"/>
      <c r="C84" s="84">
        <v>1</v>
      </c>
      <c r="D84" s="83" t="s">
        <v>84</v>
      </c>
      <c r="E84" s="82">
        <v>32408</v>
      </c>
    </row>
    <row r="85" spans="1:5" ht="16.5" customHeight="1">
      <c r="A85" s="137">
        <v>7</v>
      </c>
      <c r="B85" s="139" t="s">
        <v>85</v>
      </c>
      <c r="C85" s="87"/>
      <c r="D85" s="86"/>
      <c r="E85" s="85">
        <v>34</v>
      </c>
    </row>
    <row r="86" spans="1:5" ht="16.5" customHeight="1" thickBot="1">
      <c r="A86" s="141"/>
      <c r="B86" s="142"/>
      <c r="C86" s="84">
        <v>1</v>
      </c>
      <c r="D86" s="83" t="s">
        <v>85</v>
      </c>
      <c r="E86" s="82">
        <v>34</v>
      </c>
    </row>
    <row r="87" spans="1:5" ht="16.5" customHeight="1" thickBot="1">
      <c r="A87" s="127" t="s">
        <v>86</v>
      </c>
      <c r="B87" s="128"/>
      <c r="C87" s="128"/>
      <c r="D87" s="128"/>
      <c r="E87" s="78">
        <v>465184</v>
      </c>
    </row>
    <row r="97" spans="1:5" ht="16.5" customHeight="1">
      <c r="A97" s="143" t="s">
        <v>158</v>
      </c>
      <c r="B97" s="144"/>
      <c r="C97" s="144"/>
      <c r="D97" s="144"/>
      <c r="E97" s="144"/>
    </row>
    <row r="98" spans="1:5" ht="16.5" customHeight="1">
      <c r="A98" s="144"/>
      <c r="B98" s="144"/>
      <c r="C98" s="144"/>
      <c r="D98" s="144"/>
      <c r="E98" s="144"/>
    </row>
    <row r="99" spans="1:5" ht="16.5" customHeight="1">
      <c r="A99" s="144"/>
      <c r="B99" s="144"/>
      <c r="C99" s="144"/>
      <c r="D99" s="144"/>
      <c r="E99" s="144"/>
    </row>
    <row r="100" spans="1:5" ht="16.5" customHeight="1">
      <c r="A100" s="129" t="s">
        <v>61</v>
      </c>
      <c r="B100" s="129"/>
    </row>
    <row r="101" spans="1:5" ht="16.5" customHeight="1" thickBot="1">
      <c r="A101" s="130" t="s">
        <v>120</v>
      </c>
      <c r="B101" s="130"/>
      <c r="C101" s="95"/>
      <c r="D101" s="94"/>
      <c r="E101" s="93" t="s">
        <v>124</v>
      </c>
    </row>
    <row r="102" spans="1:5" ht="16.5" customHeight="1" thickBot="1">
      <c r="A102" s="131" t="s">
        <v>64</v>
      </c>
      <c r="B102" s="132"/>
      <c r="C102" s="133" t="s">
        <v>65</v>
      </c>
      <c r="D102" s="134"/>
      <c r="E102" s="92" t="s">
        <v>123</v>
      </c>
    </row>
    <row r="103" spans="1:5" ht="16.5" customHeight="1">
      <c r="A103" s="135">
        <v>1</v>
      </c>
      <c r="B103" s="136" t="s">
        <v>92</v>
      </c>
      <c r="C103" s="91"/>
      <c r="D103" s="90"/>
      <c r="E103" s="79">
        <v>132370</v>
      </c>
    </row>
    <row r="104" spans="1:5" ht="16.5" customHeight="1">
      <c r="A104" s="122"/>
      <c r="B104" s="123"/>
      <c r="C104" s="89">
        <v>1</v>
      </c>
      <c r="D104" s="88" t="s">
        <v>93</v>
      </c>
      <c r="E104" s="82">
        <v>111008</v>
      </c>
    </row>
    <row r="105" spans="1:5" ht="16.5" customHeight="1">
      <c r="A105" s="122"/>
      <c r="B105" s="123"/>
      <c r="C105" s="84">
        <v>2</v>
      </c>
      <c r="D105" s="83" t="s">
        <v>119</v>
      </c>
      <c r="E105" s="82">
        <v>21362</v>
      </c>
    </row>
    <row r="106" spans="1:5" ht="16.5" customHeight="1">
      <c r="A106" s="122">
        <v>2</v>
      </c>
      <c r="B106" s="123" t="s">
        <v>95</v>
      </c>
      <c r="C106" s="84"/>
      <c r="D106" s="83"/>
      <c r="E106" s="82">
        <v>45978</v>
      </c>
    </row>
    <row r="107" spans="1:5" ht="16.5" customHeight="1">
      <c r="A107" s="122"/>
      <c r="B107" s="123"/>
      <c r="C107" s="87">
        <v>1</v>
      </c>
      <c r="D107" s="86" t="s">
        <v>95</v>
      </c>
      <c r="E107" s="85">
        <v>45978</v>
      </c>
    </row>
    <row r="108" spans="1:5" ht="16.5" customHeight="1">
      <c r="A108" s="122">
        <v>3</v>
      </c>
      <c r="B108" s="123" t="s">
        <v>96</v>
      </c>
      <c r="C108" s="89"/>
      <c r="D108" s="88"/>
      <c r="E108" s="82">
        <v>1100</v>
      </c>
    </row>
    <row r="109" spans="1:5" ht="16.5" customHeight="1">
      <c r="A109" s="122"/>
      <c r="B109" s="123"/>
      <c r="C109" s="84">
        <v>1</v>
      </c>
      <c r="D109" s="83" t="s">
        <v>96</v>
      </c>
      <c r="E109" s="82">
        <v>1100</v>
      </c>
    </row>
    <row r="110" spans="1:5" ht="16.5" customHeight="1">
      <c r="A110" s="122">
        <v>4</v>
      </c>
      <c r="B110" s="123" t="s">
        <v>97</v>
      </c>
      <c r="C110" s="87"/>
      <c r="D110" s="86"/>
      <c r="E110" s="85">
        <v>14916</v>
      </c>
    </row>
    <row r="111" spans="1:5" ht="16.5" customHeight="1">
      <c r="A111" s="122"/>
      <c r="B111" s="123"/>
      <c r="C111" s="84">
        <v>1</v>
      </c>
      <c r="D111" s="83" t="s">
        <v>97</v>
      </c>
      <c r="E111" s="82">
        <v>14916</v>
      </c>
    </row>
    <row r="112" spans="1:5" ht="16.5" customHeight="1">
      <c r="A112" s="122">
        <v>5</v>
      </c>
      <c r="B112" s="123" t="s">
        <v>98</v>
      </c>
      <c r="C112" s="87"/>
      <c r="D112" s="86"/>
      <c r="E112" s="85">
        <v>49154</v>
      </c>
    </row>
    <row r="113" spans="1:5" ht="16.5" customHeight="1">
      <c r="A113" s="122"/>
      <c r="B113" s="123"/>
      <c r="C113" s="84">
        <v>1</v>
      </c>
      <c r="D113" s="83" t="s">
        <v>98</v>
      </c>
      <c r="E113" s="82">
        <v>49154</v>
      </c>
    </row>
    <row r="114" spans="1:5" ht="16.5" customHeight="1">
      <c r="A114" s="122">
        <v>6</v>
      </c>
      <c r="B114" s="123" t="s">
        <v>99</v>
      </c>
      <c r="C114" s="87"/>
      <c r="D114" s="86"/>
      <c r="E114" s="85">
        <v>5318</v>
      </c>
    </row>
    <row r="115" spans="1:5" ht="16.5" customHeight="1">
      <c r="A115" s="122"/>
      <c r="B115" s="123"/>
      <c r="C115" s="89">
        <v>1</v>
      </c>
      <c r="D115" s="88" t="s">
        <v>99</v>
      </c>
      <c r="E115" s="82">
        <v>5318</v>
      </c>
    </row>
    <row r="116" spans="1:5" ht="16.5" customHeight="1">
      <c r="A116" s="122">
        <v>7</v>
      </c>
      <c r="B116" s="123" t="s">
        <v>100</v>
      </c>
      <c r="C116" s="84"/>
      <c r="D116" s="83"/>
      <c r="E116" s="82">
        <v>1</v>
      </c>
    </row>
    <row r="117" spans="1:5" ht="16.5" customHeight="1">
      <c r="A117" s="122"/>
      <c r="B117" s="123"/>
      <c r="C117" s="87">
        <v>1</v>
      </c>
      <c r="D117" s="86" t="s">
        <v>100</v>
      </c>
      <c r="E117" s="85">
        <v>1</v>
      </c>
    </row>
    <row r="118" spans="1:5" ht="16.5" customHeight="1">
      <c r="A118" s="122">
        <v>8</v>
      </c>
      <c r="B118" s="123" t="s">
        <v>101</v>
      </c>
      <c r="C118" s="84"/>
      <c r="D118" s="83"/>
      <c r="E118" s="82">
        <v>212055</v>
      </c>
    </row>
    <row r="119" spans="1:5" ht="16.5" customHeight="1">
      <c r="A119" s="122"/>
      <c r="B119" s="123"/>
      <c r="C119" s="87">
        <v>1</v>
      </c>
      <c r="D119" s="86" t="s">
        <v>101</v>
      </c>
      <c r="E119" s="85">
        <v>212055</v>
      </c>
    </row>
    <row r="120" spans="1:5" ht="16.5" customHeight="1">
      <c r="A120" s="122">
        <v>9</v>
      </c>
      <c r="B120" s="125" t="s">
        <v>102</v>
      </c>
      <c r="C120" s="84"/>
      <c r="D120" s="83"/>
      <c r="E120" s="85">
        <v>4292</v>
      </c>
    </row>
    <row r="121" spans="1:5" ht="16.5" customHeight="1" thickBot="1">
      <c r="A121" s="124"/>
      <c r="B121" s="126"/>
      <c r="C121" s="81">
        <v>1</v>
      </c>
      <c r="D121" s="80" t="s">
        <v>102</v>
      </c>
      <c r="E121" s="96">
        <v>4292</v>
      </c>
    </row>
    <row r="122" spans="1:5" ht="16.5" customHeight="1" thickBot="1">
      <c r="A122" s="127" t="s">
        <v>118</v>
      </c>
      <c r="B122" s="128"/>
      <c r="C122" s="128"/>
      <c r="D122" s="128"/>
      <c r="E122" s="78">
        <v>465184</v>
      </c>
    </row>
  </sheetData>
  <mergeCells count="90">
    <mergeCell ref="A7:A9"/>
    <mergeCell ref="B7:B9"/>
    <mergeCell ref="A1:E3"/>
    <mergeCell ref="A4:B4"/>
    <mergeCell ref="A5:B5"/>
    <mergeCell ref="A6:B6"/>
    <mergeCell ref="C6:D6"/>
    <mergeCell ref="A10:A11"/>
    <mergeCell ref="B10:B11"/>
    <mergeCell ref="A12:A14"/>
    <mergeCell ref="B12:B14"/>
    <mergeCell ref="A15:A16"/>
    <mergeCell ref="B15:B16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38:B38"/>
    <mergeCell ref="C38:D38"/>
    <mergeCell ref="A39:A42"/>
    <mergeCell ref="B39:B42"/>
    <mergeCell ref="A43:A44"/>
    <mergeCell ref="B43:B44"/>
    <mergeCell ref="A45:A46"/>
    <mergeCell ref="B45:B46"/>
    <mergeCell ref="A47:A48"/>
    <mergeCell ref="B47:B48"/>
    <mergeCell ref="A49:A50"/>
    <mergeCell ref="B49:B50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70:B70"/>
    <mergeCell ref="C70:D70"/>
    <mergeCell ref="A71:A72"/>
    <mergeCell ref="B71:B72"/>
    <mergeCell ref="A73:A74"/>
    <mergeCell ref="B73:B74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100:B100"/>
    <mergeCell ref="A101:B101"/>
    <mergeCell ref="A102:B102"/>
    <mergeCell ref="C102:D102"/>
    <mergeCell ref="A103:A105"/>
    <mergeCell ref="B103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D12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04"/>
  <sheetViews>
    <sheetView view="pageBreakPreview" zoomScaleNormal="100" zoomScaleSheetLayoutView="100" workbookViewId="0">
      <selection activeCell="F4" sqref="F4"/>
    </sheetView>
  </sheetViews>
  <sheetFormatPr defaultRowHeight="13.5"/>
  <cols>
    <col min="1" max="1" width="3.625" style="121" customWidth="1"/>
    <col min="2" max="2" width="16" style="121" customWidth="1"/>
    <col min="3" max="3" width="3.375" style="121" customWidth="1"/>
    <col min="4" max="9" width="15.625" style="121" customWidth="1"/>
    <col min="10" max="10" width="20.625" style="121" customWidth="1"/>
    <col min="11" max="11" width="11.625" style="121" bestFit="1" customWidth="1"/>
    <col min="12" max="16384" width="9" style="121"/>
  </cols>
  <sheetData>
    <row r="1" spans="1:11" s="13" customFormat="1" ht="18" customHeight="1"/>
    <row r="2" spans="1:11" s="13" customFormat="1" ht="38.25" customHeight="1">
      <c r="A2" s="164" t="s">
        <v>154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1" s="13" customFormat="1" ht="15" customHeight="1">
      <c r="A3" s="14"/>
      <c r="B3" s="113"/>
      <c r="C3" s="113"/>
      <c r="D3" s="113"/>
      <c r="E3" s="113"/>
      <c r="F3" s="113"/>
      <c r="G3" s="113"/>
      <c r="H3" s="113"/>
      <c r="I3" s="113"/>
      <c r="J3" s="113"/>
    </row>
    <row r="4" spans="1:11" s="13" customFormat="1" ht="18" customHeight="1">
      <c r="A4" s="13" t="s">
        <v>61</v>
      </c>
    </row>
    <row r="5" spans="1:11" s="13" customFormat="1" ht="18" customHeight="1" thickBot="1">
      <c r="A5" s="13" t="s">
        <v>62</v>
      </c>
      <c r="J5" s="16" t="s">
        <v>141</v>
      </c>
    </row>
    <row r="6" spans="1:11" s="13" customFormat="1" ht="28.5" customHeight="1" thickBot="1">
      <c r="A6" s="173" t="s">
        <v>64</v>
      </c>
      <c r="B6" s="174"/>
      <c r="C6" s="175" t="s">
        <v>65</v>
      </c>
      <c r="D6" s="176"/>
      <c r="E6" s="17" t="s">
        <v>66</v>
      </c>
      <c r="F6" s="115" t="s">
        <v>67</v>
      </c>
      <c r="G6" s="115" t="s">
        <v>68</v>
      </c>
      <c r="H6" s="115" t="s">
        <v>69</v>
      </c>
      <c r="I6" s="115" t="s">
        <v>70</v>
      </c>
      <c r="J6" s="116" t="s">
        <v>71</v>
      </c>
      <c r="K6" s="20"/>
    </row>
    <row r="7" spans="1:11" s="13" customFormat="1" ht="20.100000000000001" customHeight="1">
      <c r="A7" s="21">
        <v>1</v>
      </c>
      <c r="B7" s="22" t="s">
        <v>72</v>
      </c>
      <c r="C7" s="23"/>
      <c r="D7" s="24"/>
      <c r="E7" s="25">
        <v>516348000</v>
      </c>
      <c r="F7" s="26">
        <v>504750729</v>
      </c>
      <c r="G7" s="26">
        <v>504750729</v>
      </c>
      <c r="H7" s="26">
        <v>0</v>
      </c>
      <c r="I7" s="26">
        <v>0</v>
      </c>
      <c r="J7" s="27">
        <v>-11597271</v>
      </c>
    </row>
    <row r="8" spans="1:11" s="13" customFormat="1" ht="20.100000000000001" customHeight="1">
      <c r="A8" s="28"/>
      <c r="B8" s="29"/>
      <c r="C8" s="30">
        <v>1</v>
      </c>
      <c r="D8" s="31" t="s">
        <v>72</v>
      </c>
      <c r="E8" s="32">
        <v>516181000</v>
      </c>
      <c r="F8" s="33">
        <v>504598809</v>
      </c>
      <c r="G8" s="33">
        <v>504598809</v>
      </c>
      <c r="H8" s="33">
        <v>0</v>
      </c>
      <c r="I8" s="33">
        <v>0</v>
      </c>
      <c r="J8" s="34">
        <v>-11582191</v>
      </c>
    </row>
    <row r="9" spans="1:11" s="13" customFormat="1" ht="20.100000000000001" customHeight="1">
      <c r="A9" s="28"/>
      <c r="B9" s="29"/>
      <c r="C9" s="35">
        <v>2</v>
      </c>
      <c r="D9" s="36" t="s">
        <v>73</v>
      </c>
      <c r="E9" s="37">
        <v>167000</v>
      </c>
      <c r="F9" s="38">
        <v>151920</v>
      </c>
      <c r="G9" s="38">
        <v>151920</v>
      </c>
      <c r="H9" s="38">
        <v>0</v>
      </c>
      <c r="I9" s="38">
        <v>0</v>
      </c>
      <c r="J9" s="39">
        <v>-15080</v>
      </c>
    </row>
    <row r="10" spans="1:11" s="13" customFormat="1" ht="20.100000000000001" customHeight="1">
      <c r="A10" s="40">
        <v>2</v>
      </c>
      <c r="B10" s="41" t="s">
        <v>74</v>
      </c>
      <c r="C10" s="42"/>
      <c r="D10" s="43"/>
      <c r="E10" s="32">
        <v>5500000</v>
      </c>
      <c r="F10" s="33">
        <v>8515000</v>
      </c>
      <c r="G10" s="33">
        <v>8515000</v>
      </c>
      <c r="H10" s="33">
        <v>0</v>
      </c>
      <c r="I10" s="33">
        <v>0</v>
      </c>
      <c r="J10" s="34">
        <v>3015000</v>
      </c>
    </row>
    <row r="11" spans="1:11" s="13" customFormat="1" ht="20.100000000000001" customHeight="1">
      <c r="A11" s="28"/>
      <c r="B11" s="29"/>
      <c r="C11" s="35">
        <v>1</v>
      </c>
      <c r="D11" s="36" t="s">
        <v>75</v>
      </c>
      <c r="E11" s="37">
        <v>5500000</v>
      </c>
      <c r="F11" s="38">
        <v>8515000</v>
      </c>
      <c r="G11" s="38">
        <v>8515000</v>
      </c>
      <c r="H11" s="38">
        <v>0</v>
      </c>
      <c r="I11" s="38">
        <v>0</v>
      </c>
      <c r="J11" s="39">
        <v>3015000</v>
      </c>
    </row>
    <row r="12" spans="1:11" s="13" customFormat="1" ht="20.100000000000001" customHeight="1">
      <c r="A12" s="40">
        <v>3</v>
      </c>
      <c r="B12" s="41" t="s">
        <v>76</v>
      </c>
      <c r="C12" s="42"/>
      <c r="D12" s="43"/>
      <c r="E12" s="32">
        <v>2000</v>
      </c>
      <c r="F12" s="33">
        <v>0</v>
      </c>
      <c r="G12" s="33">
        <v>0</v>
      </c>
      <c r="H12" s="33">
        <v>0</v>
      </c>
      <c r="I12" s="33">
        <v>0</v>
      </c>
      <c r="J12" s="34">
        <v>-2000</v>
      </c>
    </row>
    <row r="13" spans="1:11" s="13" customFormat="1" ht="20.100000000000001" customHeight="1">
      <c r="A13" s="28"/>
      <c r="B13" s="29"/>
      <c r="C13" s="30">
        <v>1</v>
      </c>
      <c r="D13" s="31" t="s">
        <v>77</v>
      </c>
      <c r="E13" s="32">
        <v>1000</v>
      </c>
      <c r="F13" s="33">
        <v>0</v>
      </c>
      <c r="G13" s="33">
        <v>0</v>
      </c>
      <c r="H13" s="33">
        <v>0</v>
      </c>
      <c r="I13" s="33">
        <v>0</v>
      </c>
      <c r="J13" s="34">
        <v>-1000</v>
      </c>
    </row>
    <row r="14" spans="1:11" s="13" customFormat="1" ht="20.100000000000001" customHeight="1">
      <c r="A14" s="28"/>
      <c r="B14" s="29"/>
      <c r="C14" s="35">
        <v>2</v>
      </c>
      <c r="D14" s="36" t="s">
        <v>76</v>
      </c>
      <c r="E14" s="37">
        <v>1000</v>
      </c>
      <c r="F14" s="38">
        <v>0</v>
      </c>
      <c r="G14" s="38">
        <v>0</v>
      </c>
      <c r="H14" s="38">
        <v>0</v>
      </c>
      <c r="I14" s="38">
        <v>0</v>
      </c>
      <c r="J14" s="39">
        <v>-1000</v>
      </c>
    </row>
    <row r="15" spans="1:11" s="13" customFormat="1" ht="20.100000000000001" customHeight="1">
      <c r="A15" s="40">
        <v>4</v>
      </c>
      <c r="B15" s="41" t="s">
        <v>78</v>
      </c>
      <c r="C15" s="42"/>
      <c r="D15" s="43"/>
      <c r="E15" s="32">
        <v>1000</v>
      </c>
      <c r="F15" s="33">
        <v>0</v>
      </c>
      <c r="G15" s="33">
        <v>0</v>
      </c>
      <c r="H15" s="33">
        <v>0</v>
      </c>
      <c r="I15" s="33">
        <v>0</v>
      </c>
      <c r="J15" s="34">
        <v>-1000</v>
      </c>
    </row>
    <row r="16" spans="1:11" s="13" customFormat="1" ht="20.100000000000001" customHeight="1">
      <c r="A16" s="28"/>
      <c r="B16" s="29"/>
      <c r="C16" s="35">
        <v>1</v>
      </c>
      <c r="D16" s="36" t="s">
        <v>78</v>
      </c>
      <c r="E16" s="37">
        <v>1000</v>
      </c>
      <c r="F16" s="38">
        <v>0</v>
      </c>
      <c r="G16" s="38">
        <v>0</v>
      </c>
      <c r="H16" s="38">
        <v>0</v>
      </c>
      <c r="I16" s="38">
        <v>0</v>
      </c>
      <c r="J16" s="39">
        <v>-1000</v>
      </c>
    </row>
    <row r="17" spans="1:11" s="13" customFormat="1" ht="20.100000000000001" customHeight="1">
      <c r="A17" s="40">
        <v>5</v>
      </c>
      <c r="B17" s="41" t="s">
        <v>79</v>
      </c>
      <c r="C17" s="42"/>
      <c r="D17" s="43"/>
      <c r="E17" s="32">
        <v>1000</v>
      </c>
      <c r="F17" s="33">
        <v>0</v>
      </c>
      <c r="G17" s="33">
        <v>0</v>
      </c>
      <c r="H17" s="33">
        <v>0</v>
      </c>
      <c r="I17" s="33">
        <v>0</v>
      </c>
      <c r="J17" s="34">
        <v>-1000</v>
      </c>
    </row>
    <row r="18" spans="1:11" s="13" customFormat="1" ht="20.100000000000001" customHeight="1">
      <c r="A18" s="28"/>
      <c r="B18" s="29"/>
      <c r="C18" s="35">
        <v>1</v>
      </c>
      <c r="D18" s="36" t="s">
        <v>80</v>
      </c>
      <c r="E18" s="37">
        <v>1000</v>
      </c>
      <c r="F18" s="38">
        <v>0</v>
      </c>
      <c r="G18" s="38">
        <v>0</v>
      </c>
      <c r="H18" s="38">
        <v>0</v>
      </c>
      <c r="I18" s="38">
        <v>0</v>
      </c>
      <c r="J18" s="39">
        <v>-1000</v>
      </c>
    </row>
    <row r="19" spans="1:11" s="13" customFormat="1" ht="20.100000000000001" customHeight="1">
      <c r="A19" s="40">
        <v>6</v>
      </c>
      <c r="B19" s="41" t="s">
        <v>81</v>
      </c>
      <c r="C19" s="42"/>
      <c r="D19" s="43"/>
      <c r="E19" s="32">
        <v>79094000</v>
      </c>
      <c r="F19" s="33">
        <v>54696470</v>
      </c>
      <c r="G19" s="33">
        <v>54696470</v>
      </c>
      <c r="H19" s="33">
        <v>0</v>
      </c>
      <c r="I19" s="33">
        <v>0</v>
      </c>
      <c r="J19" s="34">
        <v>-24397530</v>
      </c>
    </row>
    <row r="20" spans="1:11" s="13" customFormat="1" ht="20.100000000000001" customHeight="1">
      <c r="A20" s="28"/>
      <c r="B20" s="29"/>
      <c r="C20" s="30">
        <v>1</v>
      </c>
      <c r="D20" s="31" t="s">
        <v>82</v>
      </c>
      <c r="E20" s="32">
        <v>10217000</v>
      </c>
      <c r="F20" s="33">
        <v>5103000</v>
      </c>
      <c r="G20" s="33">
        <v>5103000</v>
      </c>
      <c r="H20" s="33">
        <v>0</v>
      </c>
      <c r="I20" s="33">
        <v>0</v>
      </c>
      <c r="J20" s="34">
        <v>-5114000</v>
      </c>
    </row>
    <row r="21" spans="1:11" s="13" customFormat="1" ht="20.100000000000001" customHeight="1">
      <c r="A21" s="28"/>
      <c r="B21" s="29"/>
      <c r="C21" s="35">
        <v>2</v>
      </c>
      <c r="D21" s="36" t="s">
        <v>83</v>
      </c>
      <c r="E21" s="37">
        <v>68877000</v>
      </c>
      <c r="F21" s="38">
        <v>49593470</v>
      </c>
      <c r="G21" s="38">
        <v>49593470</v>
      </c>
      <c r="H21" s="38">
        <v>0</v>
      </c>
      <c r="I21" s="38">
        <v>0</v>
      </c>
      <c r="J21" s="39">
        <v>-19283530</v>
      </c>
    </row>
    <row r="22" spans="1:11" s="13" customFormat="1" ht="20.100000000000001" customHeight="1">
      <c r="A22" s="40">
        <v>7</v>
      </c>
      <c r="B22" s="41" t="s">
        <v>84</v>
      </c>
      <c r="C22" s="42"/>
      <c r="D22" s="43"/>
      <c r="E22" s="32">
        <v>42017000</v>
      </c>
      <c r="F22" s="33">
        <v>42017552</v>
      </c>
      <c r="G22" s="33">
        <v>42017552</v>
      </c>
      <c r="H22" s="33">
        <v>0</v>
      </c>
      <c r="I22" s="33">
        <v>0</v>
      </c>
      <c r="J22" s="34">
        <v>552</v>
      </c>
    </row>
    <row r="23" spans="1:11" s="13" customFormat="1" ht="20.100000000000001" customHeight="1">
      <c r="A23" s="28"/>
      <c r="B23" s="29"/>
      <c r="C23" s="35">
        <v>1</v>
      </c>
      <c r="D23" s="36" t="s">
        <v>84</v>
      </c>
      <c r="E23" s="37">
        <v>42017000</v>
      </c>
      <c r="F23" s="38">
        <v>42017552</v>
      </c>
      <c r="G23" s="38">
        <v>42017552</v>
      </c>
      <c r="H23" s="38">
        <v>0</v>
      </c>
      <c r="I23" s="38">
        <v>0</v>
      </c>
      <c r="J23" s="39">
        <v>552</v>
      </c>
    </row>
    <row r="24" spans="1:11" s="13" customFormat="1" ht="20.100000000000001" customHeight="1">
      <c r="A24" s="40">
        <v>8</v>
      </c>
      <c r="B24" s="41" t="s">
        <v>85</v>
      </c>
      <c r="C24" s="42"/>
      <c r="D24" s="43"/>
      <c r="E24" s="32">
        <v>50031000</v>
      </c>
      <c r="F24" s="33">
        <v>30423047</v>
      </c>
      <c r="G24" s="33">
        <v>30423047</v>
      </c>
      <c r="H24" s="33">
        <v>0</v>
      </c>
      <c r="I24" s="33">
        <v>0</v>
      </c>
      <c r="J24" s="34">
        <v>-19607953</v>
      </c>
    </row>
    <row r="25" spans="1:11" s="13" customFormat="1" ht="20.100000000000001" customHeight="1" thickBot="1">
      <c r="A25" s="44"/>
      <c r="B25" s="45"/>
      <c r="C25" s="46">
        <v>1</v>
      </c>
      <c r="D25" s="47" t="s">
        <v>85</v>
      </c>
      <c r="E25" s="48">
        <v>50031000</v>
      </c>
      <c r="F25" s="49">
        <v>30423047</v>
      </c>
      <c r="G25" s="49">
        <v>30423047</v>
      </c>
      <c r="H25" s="49">
        <v>0</v>
      </c>
      <c r="I25" s="49">
        <v>0</v>
      </c>
      <c r="J25" s="50">
        <v>-19607953</v>
      </c>
    </row>
    <row r="26" spans="1:11" s="13" customFormat="1" ht="20.100000000000001" customHeight="1" thickBot="1">
      <c r="A26" s="152" t="s">
        <v>86</v>
      </c>
      <c r="B26" s="153"/>
      <c r="C26" s="153"/>
      <c r="D26" s="154"/>
      <c r="E26" s="114">
        <v>692994000</v>
      </c>
      <c r="F26" s="51">
        <v>640402798</v>
      </c>
      <c r="G26" s="51">
        <v>640402798</v>
      </c>
      <c r="H26" s="51">
        <v>0</v>
      </c>
      <c r="I26" s="51">
        <v>0</v>
      </c>
      <c r="J26" s="52">
        <v>-52591202</v>
      </c>
    </row>
    <row r="27" spans="1:11" s="13" customFormat="1" ht="18" customHeight="1"/>
    <row r="28" spans="1:11" s="13" customFormat="1" ht="18" customHeight="1" thickBot="1">
      <c r="A28" s="13" t="s">
        <v>87</v>
      </c>
    </row>
    <row r="29" spans="1:11" s="13" customFormat="1" ht="28.5" customHeight="1" thickBot="1">
      <c r="A29" s="166" t="s">
        <v>64</v>
      </c>
      <c r="B29" s="167"/>
      <c r="C29" s="168" t="s">
        <v>65</v>
      </c>
      <c r="D29" s="177"/>
      <c r="E29" s="53" t="s">
        <v>88</v>
      </c>
      <c r="F29" s="112" t="s">
        <v>89</v>
      </c>
      <c r="G29" s="178" t="s">
        <v>90</v>
      </c>
      <c r="H29" s="179"/>
      <c r="I29" s="171" t="s">
        <v>91</v>
      </c>
      <c r="J29" s="172"/>
      <c r="K29" s="28"/>
    </row>
    <row r="30" spans="1:11" s="13" customFormat="1" ht="20.100000000000001" customHeight="1">
      <c r="A30" s="21">
        <v>1</v>
      </c>
      <c r="B30" s="22" t="s">
        <v>92</v>
      </c>
      <c r="C30" s="23"/>
      <c r="D30" s="24"/>
      <c r="E30" s="25">
        <v>273499000</v>
      </c>
      <c r="F30" s="26">
        <v>237261273</v>
      </c>
      <c r="G30" s="161">
        <v>36237727</v>
      </c>
      <c r="H30" s="162"/>
      <c r="I30" s="161">
        <v>36237727</v>
      </c>
      <c r="J30" s="163"/>
      <c r="K30" s="106"/>
    </row>
    <row r="31" spans="1:11" s="13" customFormat="1" ht="20.100000000000001" customHeight="1">
      <c r="A31" s="28"/>
      <c r="B31" s="29"/>
      <c r="C31" s="30">
        <v>1</v>
      </c>
      <c r="D31" s="31" t="s">
        <v>93</v>
      </c>
      <c r="E31" s="32">
        <v>105528000</v>
      </c>
      <c r="F31" s="33">
        <v>89953080</v>
      </c>
      <c r="G31" s="158">
        <v>15574920</v>
      </c>
      <c r="H31" s="159"/>
      <c r="I31" s="158">
        <v>15574920</v>
      </c>
      <c r="J31" s="160"/>
      <c r="K31" s="106"/>
    </row>
    <row r="32" spans="1:11" s="13" customFormat="1" ht="20.100000000000001" customHeight="1">
      <c r="A32" s="28"/>
      <c r="B32" s="29"/>
      <c r="C32" s="35">
        <v>2</v>
      </c>
      <c r="D32" s="36" t="s">
        <v>94</v>
      </c>
      <c r="E32" s="37">
        <v>144429000</v>
      </c>
      <c r="F32" s="38">
        <v>135910380</v>
      </c>
      <c r="G32" s="158">
        <v>8518620</v>
      </c>
      <c r="H32" s="159"/>
      <c r="I32" s="158">
        <v>8518620</v>
      </c>
      <c r="J32" s="160"/>
      <c r="K32" s="106"/>
    </row>
    <row r="33" spans="1:11" s="13" customFormat="1" ht="24">
      <c r="A33" s="28"/>
      <c r="B33" s="29"/>
      <c r="C33" s="35">
        <v>3</v>
      </c>
      <c r="D33" s="36" t="s">
        <v>127</v>
      </c>
      <c r="E33" s="37">
        <v>23542000</v>
      </c>
      <c r="F33" s="38">
        <v>11397813</v>
      </c>
      <c r="G33" s="158">
        <v>12144187</v>
      </c>
      <c r="H33" s="159"/>
      <c r="I33" s="158">
        <v>12144187</v>
      </c>
      <c r="J33" s="160"/>
      <c r="K33" s="106"/>
    </row>
    <row r="34" spans="1:11" s="13" customFormat="1" ht="20.100000000000001" customHeight="1">
      <c r="A34" s="40">
        <v>2</v>
      </c>
      <c r="B34" s="41" t="s">
        <v>95</v>
      </c>
      <c r="C34" s="42"/>
      <c r="D34" s="43"/>
      <c r="E34" s="32">
        <v>45576000</v>
      </c>
      <c r="F34" s="33">
        <v>43963004</v>
      </c>
      <c r="G34" s="158">
        <v>1612996</v>
      </c>
      <c r="H34" s="159"/>
      <c r="I34" s="158">
        <v>1612996</v>
      </c>
      <c r="J34" s="160"/>
      <c r="K34" s="106"/>
    </row>
    <row r="35" spans="1:11" s="13" customFormat="1" ht="20.100000000000001" customHeight="1">
      <c r="A35" s="28"/>
      <c r="B35" s="29"/>
      <c r="C35" s="35">
        <v>1</v>
      </c>
      <c r="D35" s="36" t="s">
        <v>95</v>
      </c>
      <c r="E35" s="37">
        <v>45576000</v>
      </c>
      <c r="F35" s="38">
        <v>43963004</v>
      </c>
      <c r="G35" s="158">
        <v>1612996</v>
      </c>
      <c r="H35" s="159"/>
      <c r="I35" s="158">
        <v>1612996</v>
      </c>
      <c r="J35" s="160"/>
      <c r="K35" s="106"/>
    </row>
    <row r="36" spans="1:11" s="13" customFormat="1" ht="20.100000000000001" customHeight="1">
      <c r="A36" s="40">
        <v>3</v>
      </c>
      <c r="B36" s="41" t="s">
        <v>96</v>
      </c>
      <c r="C36" s="42"/>
      <c r="D36" s="43"/>
      <c r="E36" s="32">
        <v>1900000</v>
      </c>
      <c r="F36" s="33">
        <v>1536395</v>
      </c>
      <c r="G36" s="158">
        <v>363605</v>
      </c>
      <c r="H36" s="159"/>
      <c r="I36" s="158">
        <v>363605</v>
      </c>
      <c r="J36" s="160"/>
      <c r="K36" s="106"/>
    </row>
    <row r="37" spans="1:11" s="13" customFormat="1" ht="20.100000000000001" customHeight="1">
      <c r="A37" s="28"/>
      <c r="B37" s="29"/>
      <c r="C37" s="35">
        <v>1</v>
      </c>
      <c r="D37" s="36" t="s">
        <v>96</v>
      </c>
      <c r="E37" s="37">
        <v>1900000</v>
      </c>
      <c r="F37" s="38">
        <v>1536395</v>
      </c>
      <c r="G37" s="158">
        <v>363605</v>
      </c>
      <c r="H37" s="159"/>
      <c r="I37" s="158">
        <v>363605</v>
      </c>
      <c r="J37" s="160"/>
      <c r="K37" s="106"/>
    </row>
    <row r="38" spans="1:11" s="13" customFormat="1" ht="24">
      <c r="A38" s="40">
        <v>4</v>
      </c>
      <c r="B38" s="41" t="s">
        <v>97</v>
      </c>
      <c r="C38" s="42"/>
      <c r="D38" s="43"/>
      <c r="E38" s="32">
        <v>17655000</v>
      </c>
      <c r="F38" s="33">
        <v>16548497</v>
      </c>
      <c r="G38" s="158">
        <v>1106503</v>
      </c>
      <c r="H38" s="159"/>
      <c r="I38" s="158">
        <v>1106503</v>
      </c>
      <c r="J38" s="160"/>
      <c r="K38" s="106"/>
    </row>
    <row r="39" spans="1:11" s="13" customFormat="1" ht="24">
      <c r="A39" s="28"/>
      <c r="B39" s="29"/>
      <c r="C39" s="35">
        <v>1</v>
      </c>
      <c r="D39" s="36" t="s">
        <v>97</v>
      </c>
      <c r="E39" s="37">
        <v>17655000</v>
      </c>
      <c r="F39" s="38">
        <v>16548497</v>
      </c>
      <c r="G39" s="158">
        <v>1106503</v>
      </c>
      <c r="H39" s="159"/>
      <c r="I39" s="158">
        <v>1106503</v>
      </c>
      <c r="J39" s="160"/>
      <c r="K39" s="106"/>
    </row>
    <row r="40" spans="1:11" s="13" customFormat="1" ht="20.100000000000001" customHeight="1">
      <c r="A40" s="40">
        <v>5</v>
      </c>
      <c r="B40" s="41" t="s">
        <v>98</v>
      </c>
      <c r="C40" s="42"/>
      <c r="D40" s="43"/>
      <c r="E40" s="32">
        <v>105611000</v>
      </c>
      <c r="F40" s="33">
        <v>105610852</v>
      </c>
      <c r="G40" s="158">
        <v>148</v>
      </c>
      <c r="H40" s="159"/>
      <c r="I40" s="158">
        <v>148</v>
      </c>
      <c r="J40" s="160"/>
      <c r="K40" s="106"/>
    </row>
    <row r="41" spans="1:11" s="13" customFormat="1" ht="20.100000000000001" customHeight="1">
      <c r="A41" s="28"/>
      <c r="B41" s="29"/>
      <c r="C41" s="35">
        <v>1</v>
      </c>
      <c r="D41" s="36" t="s">
        <v>98</v>
      </c>
      <c r="E41" s="37">
        <v>105611000</v>
      </c>
      <c r="F41" s="38">
        <v>105610852</v>
      </c>
      <c r="G41" s="158">
        <v>148</v>
      </c>
      <c r="H41" s="159"/>
      <c r="I41" s="158">
        <v>148</v>
      </c>
      <c r="J41" s="160"/>
      <c r="K41" s="106"/>
    </row>
    <row r="42" spans="1:11" s="13" customFormat="1" ht="24">
      <c r="A42" s="40">
        <v>6</v>
      </c>
      <c r="B42" s="41" t="s">
        <v>99</v>
      </c>
      <c r="C42" s="42"/>
      <c r="D42" s="43"/>
      <c r="E42" s="32">
        <v>5320000</v>
      </c>
      <c r="F42" s="33">
        <v>4957638</v>
      </c>
      <c r="G42" s="158">
        <v>362362</v>
      </c>
      <c r="H42" s="159"/>
      <c r="I42" s="158">
        <v>362362</v>
      </c>
      <c r="J42" s="160"/>
      <c r="K42" s="106"/>
    </row>
    <row r="43" spans="1:11" s="13" customFormat="1" ht="24">
      <c r="A43" s="28"/>
      <c r="B43" s="29"/>
      <c r="C43" s="35">
        <v>1</v>
      </c>
      <c r="D43" s="36" t="s">
        <v>99</v>
      </c>
      <c r="E43" s="37">
        <v>5320000</v>
      </c>
      <c r="F43" s="38">
        <v>4957638</v>
      </c>
      <c r="G43" s="158">
        <v>362362</v>
      </c>
      <c r="H43" s="159"/>
      <c r="I43" s="158">
        <v>362362</v>
      </c>
      <c r="J43" s="160"/>
      <c r="K43" s="106"/>
    </row>
    <row r="44" spans="1:11" s="13" customFormat="1" ht="20.100000000000001" customHeight="1">
      <c r="A44" s="40">
        <v>7</v>
      </c>
      <c r="B44" s="41" t="s">
        <v>100</v>
      </c>
      <c r="C44" s="42"/>
      <c r="D44" s="43"/>
      <c r="E44" s="32">
        <v>1000</v>
      </c>
      <c r="F44" s="33">
        <v>0</v>
      </c>
      <c r="G44" s="158">
        <v>1000</v>
      </c>
      <c r="H44" s="159"/>
      <c r="I44" s="158">
        <v>1000</v>
      </c>
      <c r="J44" s="160"/>
      <c r="K44" s="106"/>
    </row>
    <row r="45" spans="1:11" s="13" customFormat="1" ht="20.100000000000001" customHeight="1">
      <c r="A45" s="28"/>
      <c r="B45" s="29"/>
      <c r="C45" s="35">
        <v>1</v>
      </c>
      <c r="D45" s="36" t="s">
        <v>100</v>
      </c>
      <c r="E45" s="37">
        <v>1000</v>
      </c>
      <c r="F45" s="38">
        <v>0</v>
      </c>
      <c r="G45" s="158">
        <v>1000</v>
      </c>
      <c r="H45" s="159"/>
      <c r="I45" s="158">
        <v>1000</v>
      </c>
      <c r="J45" s="160"/>
      <c r="K45" s="106"/>
    </row>
    <row r="46" spans="1:11" s="13" customFormat="1" ht="20.100000000000001" customHeight="1">
      <c r="A46" s="40">
        <v>8</v>
      </c>
      <c r="B46" s="41" t="s">
        <v>101</v>
      </c>
      <c r="C46" s="42"/>
      <c r="D46" s="43"/>
      <c r="E46" s="32">
        <v>234527000</v>
      </c>
      <c r="F46" s="33">
        <v>212035333</v>
      </c>
      <c r="G46" s="158">
        <v>22491667</v>
      </c>
      <c r="H46" s="159"/>
      <c r="I46" s="158">
        <v>22491667</v>
      </c>
      <c r="J46" s="160"/>
      <c r="K46" s="106"/>
    </row>
    <row r="47" spans="1:11" s="13" customFormat="1" ht="20.100000000000001" customHeight="1">
      <c r="A47" s="28"/>
      <c r="B47" s="29"/>
      <c r="C47" s="35">
        <v>1</v>
      </c>
      <c r="D47" s="36" t="s">
        <v>101</v>
      </c>
      <c r="E47" s="37">
        <v>234527000</v>
      </c>
      <c r="F47" s="38">
        <v>212035333</v>
      </c>
      <c r="G47" s="158">
        <v>22491667</v>
      </c>
      <c r="H47" s="159"/>
      <c r="I47" s="158">
        <v>22491667</v>
      </c>
      <c r="J47" s="160"/>
      <c r="K47" s="106"/>
    </row>
    <row r="48" spans="1:11" s="13" customFormat="1" ht="20.100000000000001" customHeight="1">
      <c r="A48" s="40">
        <v>9</v>
      </c>
      <c r="B48" s="41" t="s">
        <v>102</v>
      </c>
      <c r="C48" s="42"/>
      <c r="D48" s="43"/>
      <c r="E48" s="32">
        <v>8905000</v>
      </c>
      <c r="F48" s="33"/>
      <c r="G48" s="158">
        <v>8905000</v>
      </c>
      <c r="H48" s="159"/>
      <c r="I48" s="158">
        <v>8905000</v>
      </c>
      <c r="J48" s="160"/>
      <c r="K48" s="106"/>
    </row>
    <row r="49" spans="1:11" s="13" customFormat="1" ht="20.100000000000001" customHeight="1" thickBot="1">
      <c r="A49" s="44"/>
      <c r="B49" s="45"/>
      <c r="C49" s="46">
        <v>1</v>
      </c>
      <c r="D49" s="47" t="s">
        <v>102</v>
      </c>
      <c r="E49" s="48">
        <v>8905000</v>
      </c>
      <c r="F49" s="49"/>
      <c r="G49" s="149">
        <v>8905000</v>
      </c>
      <c r="H49" s="150"/>
      <c r="I49" s="149">
        <v>8905000</v>
      </c>
      <c r="J49" s="151"/>
      <c r="K49" s="106"/>
    </row>
    <row r="50" spans="1:11" s="13" customFormat="1" ht="20.100000000000001" customHeight="1" thickBot="1">
      <c r="A50" s="152" t="s">
        <v>103</v>
      </c>
      <c r="B50" s="153"/>
      <c r="C50" s="153"/>
      <c r="D50" s="154"/>
      <c r="E50" s="117">
        <v>692994000</v>
      </c>
      <c r="F50" s="55">
        <v>621912992</v>
      </c>
      <c r="G50" s="155">
        <v>71081008</v>
      </c>
      <c r="H50" s="156"/>
      <c r="I50" s="155">
        <v>71081008</v>
      </c>
      <c r="J50" s="157"/>
      <c r="K50" s="106"/>
    </row>
    <row r="51" spans="1:11" s="13" customFormat="1" ht="18" customHeight="1"/>
    <row r="52" spans="1:11" s="13" customFormat="1" ht="18" customHeight="1">
      <c r="E52" s="56"/>
      <c r="G52" s="118" t="s">
        <v>104</v>
      </c>
      <c r="H52" s="58"/>
      <c r="I52" s="118">
        <v>18489806</v>
      </c>
    </row>
    <row r="53" spans="1:11" s="13" customFormat="1" ht="18" customHeight="1">
      <c r="G53" s="119"/>
      <c r="I53" s="119"/>
    </row>
    <row r="54" spans="1:11" s="13" customFormat="1" ht="17.25" customHeight="1"/>
    <row r="55" spans="1:11" s="13" customFormat="1" ht="42" customHeight="1">
      <c r="A55" s="164" t="s">
        <v>155</v>
      </c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1" s="13" customFormat="1" ht="15" customHeight="1">
      <c r="A56" s="111"/>
      <c r="B56" s="120"/>
      <c r="C56" s="120"/>
      <c r="D56" s="120"/>
      <c r="E56" s="120"/>
      <c r="F56" s="120"/>
      <c r="G56" s="120"/>
      <c r="H56" s="120"/>
      <c r="I56" s="120"/>
      <c r="J56" s="120"/>
    </row>
    <row r="57" spans="1:11" s="13" customFormat="1" ht="18" customHeight="1">
      <c r="A57" s="13" t="s">
        <v>106</v>
      </c>
    </row>
    <row r="58" spans="1:11" s="13" customFormat="1" ht="18" customHeight="1" thickBot="1">
      <c r="A58" s="13" t="s">
        <v>62</v>
      </c>
      <c r="J58" s="16" t="s">
        <v>141</v>
      </c>
    </row>
    <row r="59" spans="1:11" s="13" customFormat="1" ht="28.5" customHeight="1" thickBot="1">
      <c r="A59" s="166" t="s">
        <v>64</v>
      </c>
      <c r="B59" s="167"/>
      <c r="C59" s="168" t="s">
        <v>65</v>
      </c>
      <c r="D59" s="169"/>
      <c r="E59" s="62" t="s">
        <v>66</v>
      </c>
      <c r="F59" s="112" t="s">
        <v>67</v>
      </c>
      <c r="G59" s="112" t="s">
        <v>68</v>
      </c>
      <c r="H59" s="112" t="s">
        <v>69</v>
      </c>
      <c r="I59" s="112" t="s">
        <v>70</v>
      </c>
      <c r="J59" s="116" t="s">
        <v>71</v>
      </c>
      <c r="K59" s="107"/>
    </row>
    <row r="60" spans="1:11" s="13" customFormat="1" ht="20.100000000000001" customHeight="1">
      <c r="A60" s="21">
        <v>1</v>
      </c>
      <c r="B60" s="22" t="s">
        <v>72</v>
      </c>
      <c r="C60" s="23"/>
      <c r="D60" s="24"/>
      <c r="E60" s="25">
        <v>388300000</v>
      </c>
      <c r="F60" s="26">
        <v>388164386</v>
      </c>
      <c r="G60" s="26">
        <v>388164386</v>
      </c>
      <c r="H60" s="26">
        <v>0</v>
      </c>
      <c r="I60" s="26">
        <v>0</v>
      </c>
      <c r="J60" s="27">
        <v>-135614</v>
      </c>
      <c r="K60" s="28"/>
    </row>
    <row r="61" spans="1:11" s="13" customFormat="1" ht="20.100000000000001" customHeight="1">
      <c r="A61" s="28"/>
      <c r="B61" s="29"/>
      <c r="C61" s="35">
        <v>1</v>
      </c>
      <c r="D61" s="36" t="s">
        <v>72</v>
      </c>
      <c r="E61" s="37">
        <v>388300000</v>
      </c>
      <c r="F61" s="38">
        <v>388164386</v>
      </c>
      <c r="G61" s="38">
        <v>388164386</v>
      </c>
      <c r="H61" s="38">
        <v>0</v>
      </c>
      <c r="I61" s="38">
        <v>0</v>
      </c>
      <c r="J61" s="39">
        <v>-135614</v>
      </c>
      <c r="K61" s="28"/>
    </row>
    <row r="62" spans="1:11" s="13" customFormat="1" ht="20.100000000000001" customHeight="1">
      <c r="A62" s="40">
        <v>2</v>
      </c>
      <c r="B62" s="41" t="s">
        <v>74</v>
      </c>
      <c r="C62" s="42"/>
      <c r="D62" s="43"/>
      <c r="E62" s="32">
        <v>1535000</v>
      </c>
      <c r="F62" s="33">
        <v>1534000</v>
      </c>
      <c r="G62" s="33">
        <v>1534000</v>
      </c>
      <c r="H62" s="33">
        <v>0</v>
      </c>
      <c r="I62" s="33">
        <v>0</v>
      </c>
      <c r="J62" s="34">
        <v>-1000</v>
      </c>
      <c r="K62" s="28"/>
    </row>
    <row r="63" spans="1:11" s="13" customFormat="1" ht="20.100000000000001" customHeight="1">
      <c r="A63" s="28"/>
      <c r="B63" s="29"/>
      <c r="C63" s="35">
        <v>1</v>
      </c>
      <c r="D63" s="36" t="s">
        <v>75</v>
      </c>
      <c r="E63" s="37">
        <v>1535000</v>
      </c>
      <c r="F63" s="38">
        <v>1534000</v>
      </c>
      <c r="G63" s="38">
        <v>1534000</v>
      </c>
      <c r="H63" s="38">
        <v>0</v>
      </c>
      <c r="I63" s="38">
        <v>0</v>
      </c>
      <c r="J63" s="39">
        <v>-1000</v>
      </c>
      <c r="K63" s="28"/>
    </row>
    <row r="64" spans="1:11" s="13" customFormat="1" ht="20.100000000000001" customHeight="1">
      <c r="A64" s="40">
        <v>3</v>
      </c>
      <c r="B64" s="41" t="s">
        <v>76</v>
      </c>
      <c r="C64" s="42"/>
      <c r="D64" s="43"/>
      <c r="E64" s="32">
        <v>2000</v>
      </c>
      <c r="F64" s="33">
        <v>0</v>
      </c>
      <c r="G64" s="33">
        <v>0</v>
      </c>
      <c r="H64" s="33">
        <v>0</v>
      </c>
      <c r="I64" s="33">
        <v>0</v>
      </c>
      <c r="J64" s="34">
        <v>-2000</v>
      </c>
      <c r="K64" s="28"/>
    </row>
    <row r="65" spans="1:11" s="13" customFormat="1" ht="20.100000000000001" customHeight="1">
      <c r="A65" s="28"/>
      <c r="B65" s="29"/>
      <c r="C65" s="30">
        <v>1</v>
      </c>
      <c r="D65" s="31" t="s">
        <v>77</v>
      </c>
      <c r="E65" s="32">
        <v>1000</v>
      </c>
      <c r="F65" s="33">
        <v>0</v>
      </c>
      <c r="G65" s="33">
        <v>0</v>
      </c>
      <c r="H65" s="33">
        <v>0</v>
      </c>
      <c r="I65" s="33">
        <v>0</v>
      </c>
      <c r="J65" s="34">
        <v>-1000</v>
      </c>
      <c r="K65" s="28"/>
    </row>
    <row r="66" spans="1:11" s="13" customFormat="1" ht="20.100000000000001" customHeight="1">
      <c r="A66" s="28"/>
      <c r="B66" s="29"/>
      <c r="C66" s="35">
        <v>2</v>
      </c>
      <c r="D66" s="36" t="s">
        <v>76</v>
      </c>
      <c r="E66" s="37">
        <v>1000</v>
      </c>
      <c r="F66" s="38">
        <v>0</v>
      </c>
      <c r="G66" s="38">
        <v>0</v>
      </c>
      <c r="H66" s="38">
        <v>0</v>
      </c>
      <c r="I66" s="38">
        <v>0</v>
      </c>
      <c r="J66" s="39">
        <v>-1000</v>
      </c>
      <c r="K66" s="28"/>
    </row>
    <row r="67" spans="1:11" s="13" customFormat="1" ht="20.100000000000001" customHeight="1">
      <c r="A67" s="40">
        <v>4</v>
      </c>
      <c r="B67" s="41" t="s">
        <v>79</v>
      </c>
      <c r="C67" s="42"/>
      <c r="D67" s="43"/>
      <c r="E67" s="32">
        <v>1000</v>
      </c>
      <c r="F67" s="33">
        <v>0</v>
      </c>
      <c r="G67" s="33">
        <v>0</v>
      </c>
      <c r="H67" s="33">
        <v>0</v>
      </c>
      <c r="I67" s="33">
        <v>0</v>
      </c>
      <c r="J67" s="34">
        <v>-1000</v>
      </c>
      <c r="K67" s="28"/>
    </row>
    <row r="68" spans="1:11" s="13" customFormat="1" ht="20.100000000000001" customHeight="1">
      <c r="A68" s="28"/>
      <c r="B68" s="29"/>
      <c r="C68" s="35">
        <v>1</v>
      </c>
      <c r="D68" s="36" t="s">
        <v>80</v>
      </c>
      <c r="E68" s="37">
        <v>1000</v>
      </c>
      <c r="F68" s="38">
        <v>0</v>
      </c>
      <c r="G68" s="38">
        <v>0</v>
      </c>
      <c r="H68" s="38">
        <v>0</v>
      </c>
      <c r="I68" s="38">
        <v>0</v>
      </c>
      <c r="J68" s="39">
        <v>-1000</v>
      </c>
      <c r="K68" s="28"/>
    </row>
    <row r="69" spans="1:11" s="13" customFormat="1" ht="20.100000000000001" customHeight="1">
      <c r="A69" s="40">
        <v>5</v>
      </c>
      <c r="B69" s="41" t="s">
        <v>81</v>
      </c>
      <c r="C69" s="42"/>
      <c r="D69" s="43"/>
      <c r="E69" s="32">
        <v>44438000</v>
      </c>
      <c r="F69" s="33">
        <v>37049499</v>
      </c>
      <c r="G69" s="33">
        <v>37049499</v>
      </c>
      <c r="H69" s="33">
        <v>0</v>
      </c>
      <c r="I69" s="33">
        <v>0</v>
      </c>
      <c r="J69" s="34">
        <v>-7388501</v>
      </c>
      <c r="K69" s="28"/>
    </row>
    <row r="70" spans="1:11" s="13" customFormat="1" ht="20.100000000000001" customHeight="1">
      <c r="A70" s="28"/>
      <c r="B70" s="29"/>
      <c r="C70" s="30">
        <v>1</v>
      </c>
      <c r="D70" s="31" t="s">
        <v>82</v>
      </c>
      <c r="E70" s="32">
        <v>1000</v>
      </c>
      <c r="F70" s="33">
        <v>0</v>
      </c>
      <c r="G70" s="33">
        <v>0</v>
      </c>
      <c r="H70" s="33">
        <v>0</v>
      </c>
      <c r="I70" s="33">
        <v>0</v>
      </c>
      <c r="J70" s="34">
        <v>-1000</v>
      </c>
      <c r="K70" s="28"/>
    </row>
    <row r="71" spans="1:11" s="13" customFormat="1" ht="20.100000000000001" customHeight="1">
      <c r="A71" s="28"/>
      <c r="B71" s="29"/>
      <c r="C71" s="35">
        <v>2</v>
      </c>
      <c r="D71" s="36" t="s">
        <v>83</v>
      </c>
      <c r="E71" s="37">
        <v>44437000</v>
      </c>
      <c r="F71" s="38">
        <v>37049499</v>
      </c>
      <c r="G71" s="38">
        <v>37049499</v>
      </c>
      <c r="H71" s="38">
        <v>0</v>
      </c>
      <c r="I71" s="38">
        <v>0</v>
      </c>
      <c r="J71" s="39">
        <v>-7387501</v>
      </c>
      <c r="K71" s="28"/>
    </row>
    <row r="72" spans="1:11" s="13" customFormat="1" ht="20.100000000000001" customHeight="1">
      <c r="A72" s="40">
        <v>6</v>
      </c>
      <c r="B72" s="41" t="s">
        <v>84</v>
      </c>
      <c r="C72" s="42"/>
      <c r="D72" s="43"/>
      <c r="E72" s="32">
        <v>35455000</v>
      </c>
      <c r="F72" s="33">
        <v>35455518</v>
      </c>
      <c r="G72" s="33">
        <v>35455518</v>
      </c>
      <c r="H72" s="33">
        <v>0</v>
      </c>
      <c r="I72" s="33">
        <v>0</v>
      </c>
      <c r="J72" s="34">
        <v>518</v>
      </c>
      <c r="K72" s="28"/>
    </row>
    <row r="73" spans="1:11" s="13" customFormat="1" ht="20.100000000000001" customHeight="1">
      <c r="A73" s="28"/>
      <c r="B73" s="29"/>
      <c r="C73" s="35">
        <v>1</v>
      </c>
      <c r="D73" s="36" t="s">
        <v>84</v>
      </c>
      <c r="E73" s="37">
        <v>35455000</v>
      </c>
      <c r="F73" s="38">
        <v>35455518</v>
      </c>
      <c r="G73" s="38">
        <v>35455518</v>
      </c>
      <c r="H73" s="38">
        <v>0</v>
      </c>
      <c r="I73" s="38">
        <v>0</v>
      </c>
      <c r="J73" s="39">
        <v>518</v>
      </c>
      <c r="K73" s="28"/>
    </row>
    <row r="74" spans="1:11" s="13" customFormat="1" ht="20.100000000000001" customHeight="1">
      <c r="A74" s="40">
        <v>7</v>
      </c>
      <c r="B74" s="41" t="s">
        <v>85</v>
      </c>
      <c r="C74" s="42"/>
      <c r="D74" s="43"/>
      <c r="E74" s="32">
        <v>34000</v>
      </c>
      <c r="F74" s="33">
        <v>33169</v>
      </c>
      <c r="G74" s="33">
        <v>33169</v>
      </c>
      <c r="H74" s="33">
        <v>0</v>
      </c>
      <c r="I74" s="33">
        <v>0</v>
      </c>
      <c r="J74" s="34">
        <v>-831</v>
      </c>
      <c r="K74" s="28"/>
    </row>
    <row r="75" spans="1:11" s="13" customFormat="1" ht="20.100000000000001" customHeight="1" thickBot="1">
      <c r="A75" s="44"/>
      <c r="B75" s="45"/>
      <c r="C75" s="46">
        <v>1</v>
      </c>
      <c r="D75" s="47" t="s">
        <v>85</v>
      </c>
      <c r="E75" s="48">
        <v>34000</v>
      </c>
      <c r="F75" s="49">
        <v>33169</v>
      </c>
      <c r="G75" s="49">
        <v>33169</v>
      </c>
      <c r="H75" s="49">
        <v>0</v>
      </c>
      <c r="I75" s="49">
        <v>0</v>
      </c>
      <c r="J75" s="50">
        <v>-831</v>
      </c>
      <c r="K75" s="28"/>
    </row>
    <row r="76" spans="1:11" s="13" customFormat="1" ht="20.100000000000001" customHeight="1" thickBot="1">
      <c r="A76" s="152" t="s">
        <v>86</v>
      </c>
      <c r="B76" s="153"/>
      <c r="C76" s="153"/>
      <c r="D76" s="154"/>
      <c r="E76" s="117">
        <v>469765000</v>
      </c>
      <c r="F76" s="55">
        <v>462236572</v>
      </c>
      <c r="G76" s="55">
        <v>462236572</v>
      </c>
      <c r="H76" s="55">
        <v>0</v>
      </c>
      <c r="I76" s="55">
        <v>0</v>
      </c>
      <c r="J76" s="64">
        <v>-7528428</v>
      </c>
      <c r="K76" s="28"/>
    </row>
    <row r="77" spans="1:11" s="13" customFormat="1" ht="18" customHeight="1"/>
    <row r="78" spans="1:11" s="13" customFormat="1" ht="18" customHeight="1" thickBot="1">
      <c r="A78" s="13" t="s">
        <v>87</v>
      </c>
    </row>
    <row r="79" spans="1:11" s="13" customFormat="1" ht="28.5" customHeight="1" thickBot="1">
      <c r="A79" s="166" t="s">
        <v>64</v>
      </c>
      <c r="B79" s="167"/>
      <c r="C79" s="168" t="s">
        <v>65</v>
      </c>
      <c r="D79" s="169"/>
      <c r="E79" s="62" t="s">
        <v>88</v>
      </c>
      <c r="F79" s="112" t="s">
        <v>89</v>
      </c>
      <c r="G79" s="170" t="s">
        <v>90</v>
      </c>
      <c r="H79" s="170"/>
      <c r="I79" s="171" t="s">
        <v>91</v>
      </c>
      <c r="J79" s="172"/>
      <c r="K79" s="28"/>
    </row>
    <row r="80" spans="1:11" s="13" customFormat="1" ht="20.100000000000001" customHeight="1">
      <c r="A80" s="21">
        <v>1</v>
      </c>
      <c r="B80" s="22" t="s">
        <v>92</v>
      </c>
      <c r="C80" s="23"/>
      <c r="D80" s="24"/>
      <c r="E80" s="25">
        <v>132370000</v>
      </c>
      <c r="F80" s="26">
        <v>112134102</v>
      </c>
      <c r="G80" s="161">
        <v>20235898</v>
      </c>
      <c r="H80" s="162"/>
      <c r="I80" s="161">
        <v>20235898</v>
      </c>
      <c r="J80" s="163"/>
      <c r="K80" s="106"/>
    </row>
    <row r="81" spans="1:11" s="13" customFormat="1" ht="20.100000000000001" customHeight="1">
      <c r="A81" s="28"/>
      <c r="B81" s="29"/>
      <c r="C81" s="30">
        <v>1</v>
      </c>
      <c r="D81" s="31" t="s">
        <v>93</v>
      </c>
      <c r="E81" s="32">
        <v>111008000</v>
      </c>
      <c r="F81" s="33">
        <v>93747381</v>
      </c>
      <c r="G81" s="158">
        <v>17260619</v>
      </c>
      <c r="H81" s="159"/>
      <c r="I81" s="158">
        <v>17260619</v>
      </c>
      <c r="J81" s="160"/>
      <c r="K81" s="106"/>
    </row>
    <row r="82" spans="1:11" s="13" customFormat="1" ht="20.100000000000001" customHeight="1">
      <c r="A82" s="28"/>
      <c r="B82" s="29"/>
      <c r="C82" s="35">
        <v>2</v>
      </c>
      <c r="D82" s="36" t="s">
        <v>109</v>
      </c>
      <c r="E82" s="37">
        <v>21362000</v>
      </c>
      <c r="F82" s="38">
        <v>18386721</v>
      </c>
      <c r="G82" s="158">
        <v>2975279</v>
      </c>
      <c r="H82" s="159"/>
      <c r="I82" s="158">
        <v>2975279</v>
      </c>
      <c r="J82" s="160"/>
      <c r="K82" s="106"/>
    </row>
    <row r="83" spans="1:11" s="13" customFormat="1" ht="20.100000000000001" customHeight="1">
      <c r="A83" s="40">
        <v>2</v>
      </c>
      <c r="B83" s="41" t="s">
        <v>95</v>
      </c>
      <c r="C83" s="42"/>
      <c r="D83" s="43"/>
      <c r="E83" s="32">
        <v>45978000</v>
      </c>
      <c r="F83" s="33">
        <v>44154907</v>
      </c>
      <c r="G83" s="158">
        <v>1823093</v>
      </c>
      <c r="H83" s="159"/>
      <c r="I83" s="158">
        <v>1823093</v>
      </c>
      <c r="J83" s="160"/>
      <c r="K83" s="106"/>
    </row>
    <row r="84" spans="1:11" s="13" customFormat="1" ht="20.100000000000001" customHeight="1">
      <c r="A84" s="28"/>
      <c r="B84" s="29"/>
      <c r="C84" s="35">
        <v>1</v>
      </c>
      <c r="D84" s="36" t="s">
        <v>95</v>
      </c>
      <c r="E84" s="37">
        <v>45978000</v>
      </c>
      <c r="F84" s="38">
        <v>44154907</v>
      </c>
      <c r="G84" s="158">
        <v>1823093</v>
      </c>
      <c r="H84" s="159"/>
      <c r="I84" s="158">
        <v>1823093</v>
      </c>
      <c r="J84" s="160"/>
      <c r="K84" s="106"/>
    </row>
    <row r="85" spans="1:11" s="13" customFormat="1" ht="20.100000000000001" customHeight="1">
      <c r="A85" s="40">
        <v>3</v>
      </c>
      <c r="B85" s="41" t="s">
        <v>96</v>
      </c>
      <c r="C85" s="42"/>
      <c r="D85" s="43"/>
      <c r="E85" s="32">
        <v>1100000</v>
      </c>
      <c r="F85" s="33">
        <v>1016605</v>
      </c>
      <c r="G85" s="158">
        <v>83395</v>
      </c>
      <c r="H85" s="159"/>
      <c r="I85" s="158">
        <v>83395</v>
      </c>
      <c r="J85" s="160"/>
      <c r="K85" s="106"/>
    </row>
    <row r="86" spans="1:11" s="13" customFormat="1" ht="20.100000000000001" customHeight="1">
      <c r="A86" s="28"/>
      <c r="B86" s="29"/>
      <c r="C86" s="35">
        <v>1</v>
      </c>
      <c r="D86" s="36" t="s">
        <v>96</v>
      </c>
      <c r="E86" s="37">
        <v>1100000</v>
      </c>
      <c r="F86" s="38">
        <v>1016605</v>
      </c>
      <c r="G86" s="158">
        <v>83395</v>
      </c>
      <c r="H86" s="159"/>
      <c r="I86" s="158">
        <v>83395</v>
      </c>
      <c r="J86" s="160"/>
      <c r="K86" s="106"/>
    </row>
    <row r="87" spans="1:11" s="13" customFormat="1" ht="24">
      <c r="A87" s="40">
        <v>4</v>
      </c>
      <c r="B87" s="41" t="s">
        <v>97</v>
      </c>
      <c r="C87" s="42"/>
      <c r="D87" s="43"/>
      <c r="E87" s="32">
        <v>16450000</v>
      </c>
      <c r="F87" s="33">
        <v>15983697</v>
      </c>
      <c r="G87" s="158">
        <v>466303</v>
      </c>
      <c r="H87" s="159"/>
      <c r="I87" s="158">
        <v>466303</v>
      </c>
      <c r="J87" s="160"/>
      <c r="K87" s="106"/>
    </row>
    <row r="88" spans="1:11" s="13" customFormat="1" ht="24">
      <c r="A88" s="28"/>
      <c r="B88" s="29"/>
      <c r="C88" s="35">
        <v>1</v>
      </c>
      <c r="D88" s="36" t="s">
        <v>97</v>
      </c>
      <c r="E88" s="37">
        <v>16450000</v>
      </c>
      <c r="F88" s="38">
        <v>15983697</v>
      </c>
      <c r="G88" s="158">
        <v>466303</v>
      </c>
      <c r="H88" s="159"/>
      <c r="I88" s="158">
        <v>466303</v>
      </c>
      <c r="J88" s="160"/>
      <c r="K88" s="106"/>
    </row>
    <row r="89" spans="1:11" s="13" customFormat="1" ht="20.100000000000001" customHeight="1">
      <c r="A89" s="40">
        <v>5</v>
      </c>
      <c r="B89" s="41" t="s">
        <v>98</v>
      </c>
      <c r="C89" s="42"/>
      <c r="D89" s="43"/>
      <c r="E89" s="32">
        <v>49154000</v>
      </c>
      <c r="F89" s="33">
        <v>48175590</v>
      </c>
      <c r="G89" s="158">
        <v>978410</v>
      </c>
      <c r="H89" s="159"/>
      <c r="I89" s="158">
        <v>978410</v>
      </c>
      <c r="J89" s="160"/>
      <c r="K89" s="106"/>
    </row>
    <row r="90" spans="1:11" s="13" customFormat="1" ht="20.100000000000001" customHeight="1">
      <c r="A90" s="28"/>
      <c r="B90" s="29"/>
      <c r="C90" s="35">
        <v>1</v>
      </c>
      <c r="D90" s="36" t="s">
        <v>98</v>
      </c>
      <c r="E90" s="37">
        <v>49154000</v>
      </c>
      <c r="F90" s="38">
        <v>48175590</v>
      </c>
      <c r="G90" s="158">
        <v>978410</v>
      </c>
      <c r="H90" s="159"/>
      <c r="I90" s="158">
        <v>978410</v>
      </c>
      <c r="J90" s="160"/>
      <c r="K90" s="106"/>
    </row>
    <row r="91" spans="1:11" s="13" customFormat="1" ht="24">
      <c r="A91" s="40">
        <v>6</v>
      </c>
      <c r="B91" s="41" t="s">
        <v>99</v>
      </c>
      <c r="C91" s="42"/>
      <c r="D91" s="43"/>
      <c r="E91" s="32">
        <v>5318000</v>
      </c>
      <c r="F91" s="33">
        <v>4957637</v>
      </c>
      <c r="G91" s="158">
        <v>360363</v>
      </c>
      <c r="H91" s="159"/>
      <c r="I91" s="158">
        <v>360363</v>
      </c>
      <c r="J91" s="160"/>
      <c r="K91" s="106"/>
    </row>
    <row r="92" spans="1:11" s="13" customFormat="1" ht="24">
      <c r="A92" s="28"/>
      <c r="B92" s="29"/>
      <c r="C92" s="35">
        <v>1</v>
      </c>
      <c r="D92" s="36" t="s">
        <v>99</v>
      </c>
      <c r="E92" s="37">
        <v>5318000</v>
      </c>
      <c r="F92" s="38">
        <v>4957637</v>
      </c>
      <c r="G92" s="158">
        <v>360363</v>
      </c>
      <c r="H92" s="159"/>
      <c r="I92" s="158">
        <v>360363</v>
      </c>
      <c r="J92" s="160"/>
      <c r="K92" s="106"/>
    </row>
    <row r="93" spans="1:11" s="13" customFormat="1" ht="20.100000000000001" customHeight="1">
      <c r="A93" s="40">
        <v>7</v>
      </c>
      <c r="B93" s="41" t="s">
        <v>100</v>
      </c>
      <c r="C93" s="42"/>
      <c r="D93" s="43"/>
      <c r="E93" s="32">
        <v>1000</v>
      </c>
      <c r="F93" s="33">
        <v>0</v>
      </c>
      <c r="G93" s="158">
        <v>1000</v>
      </c>
      <c r="H93" s="159"/>
      <c r="I93" s="158">
        <v>1000</v>
      </c>
      <c r="J93" s="160"/>
      <c r="K93" s="106"/>
    </row>
    <row r="94" spans="1:11" s="13" customFormat="1" ht="20.100000000000001" customHeight="1">
      <c r="A94" s="28"/>
      <c r="B94" s="29"/>
      <c r="C94" s="35">
        <v>1</v>
      </c>
      <c r="D94" s="36" t="s">
        <v>100</v>
      </c>
      <c r="E94" s="37">
        <v>1000</v>
      </c>
      <c r="F94" s="38">
        <v>0</v>
      </c>
      <c r="G94" s="158">
        <v>1000</v>
      </c>
      <c r="H94" s="159"/>
      <c r="I94" s="158">
        <v>1000</v>
      </c>
      <c r="J94" s="160"/>
      <c r="K94" s="106"/>
    </row>
    <row r="95" spans="1:11" s="13" customFormat="1" ht="20.100000000000001" customHeight="1">
      <c r="A95" s="40">
        <v>8</v>
      </c>
      <c r="B95" s="41" t="s">
        <v>101</v>
      </c>
      <c r="C95" s="42"/>
      <c r="D95" s="43"/>
      <c r="E95" s="32">
        <v>212055000</v>
      </c>
      <c r="F95" s="33">
        <v>204454000</v>
      </c>
      <c r="G95" s="158">
        <v>7601000</v>
      </c>
      <c r="H95" s="159"/>
      <c r="I95" s="158">
        <v>7601000</v>
      </c>
      <c r="J95" s="160"/>
      <c r="K95" s="106"/>
    </row>
    <row r="96" spans="1:11" s="13" customFormat="1" ht="20.100000000000001" customHeight="1">
      <c r="A96" s="28"/>
      <c r="B96" s="29"/>
      <c r="C96" s="35">
        <v>1</v>
      </c>
      <c r="D96" s="36" t="s">
        <v>101</v>
      </c>
      <c r="E96" s="37">
        <v>212055000</v>
      </c>
      <c r="F96" s="38">
        <v>204454000</v>
      </c>
      <c r="G96" s="158">
        <v>7601000</v>
      </c>
      <c r="H96" s="159"/>
      <c r="I96" s="158">
        <v>7601000</v>
      </c>
      <c r="J96" s="160"/>
      <c r="K96" s="106"/>
    </row>
    <row r="97" spans="1:11" s="13" customFormat="1" ht="20.100000000000001" customHeight="1">
      <c r="A97" s="40">
        <v>9</v>
      </c>
      <c r="B97" s="41" t="s">
        <v>102</v>
      </c>
      <c r="C97" s="42"/>
      <c r="D97" s="43"/>
      <c r="E97" s="32">
        <v>7339000</v>
      </c>
      <c r="F97" s="33"/>
      <c r="G97" s="158">
        <v>7339000</v>
      </c>
      <c r="H97" s="159"/>
      <c r="I97" s="158">
        <v>7339000</v>
      </c>
      <c r="J97" s="160"/>
      <c r="K97" s="106"/>
    </row>
    <row r="98" spans="1:11" s="13" customFormat="1" ht="20.100000000000001" customHeight="1" thickBot="1">
      <c r="A98" s="44"/>
      <c r="B98" s="45"/>
      <c r="C98" s="46">
        <v>1</v>
      </c>
      <c r="D98" s="47" t="s">
        <v>102</v>
      </c>
      <c r="E98" s="48">
        <v>7339000</v>
      </c>
      <c r="F98" s="49"/>
      <c r="G98" s="149">
        <v>7339000</v>
      </c>
      <c r="H98" s="150"/>
      <c r="I98" s="149">
        <v>7339000</v>
      </c>
      <c r="J98" s="151"/>
      <c r="K98" s="106"/>
    </row>
    <row r="99" spans="1:11" s="13" customFormat="1" ht="20.100000000000001" customHeight="1" thickBot="1">
      <c r="A99" s="152" t="s">
        <v>103</v>
      </c>
      <c r="B99" s="153"/>
      <c r="C99" s="153"/>
      <c r="D99" s="154"/>
      <c r="E99" s="117">
        <v>469765000</v>
      </c>
      <c r="F99" s="55">
        <v>430876538</v>
      </c>
      <c r="G99" s="155">
        <v>38888462</v>
      </c>
      <c r="H99" s="156"/>
      <c r="I99" s="155">
        <v>38888462</v>
      </c>
      <c r="J99" s="157"/>
      <c r="K99" s="106"/>
    </row>
    <row r="100" spans="1:11" s="13" customFormat="1" ht="18" customHeight="1"/>
    <row r="101" spans="1:11" s="13" customFormat="1" ht="18" customHeight="1">
      <c r="E101" s="56"/>
      <c r="G101" s="58" t="s">
        <v>110</v>
      </c>
      <c r="H101" s="58"/>
      <c r="I101" s="65">
        <v>31360034</v>
      </c>
      <c r="J101" s="56"/>
    </row>
    <row r="102" spans="1:11" s="13" customFormat="1" ht="18" customHeight="1">
      <c r="G102" s="66"/>
    </row>
    <row r="103" spans="1:11" s="13" customFormat="1" ht="18" customHeight="1">
      <c r="E103" s="56"/>
      <c r="G103" s="66"/>
    </row>
    <row r="104" spans="1:11" s="13" customFormat="1" ht="18" customHeight="1">
      <c r="G104" s="66"/>
    </row>
  </sheetData>
  <mergeCells count="100">
    <mergeCell ref="A2:J2"/>
    <mergeCell ref="A6:B6"/>
    <mergeCell ref="C6:D6"/>
    <mergeCell ref="A26:D26"/>
    <mergeCell ref="A29:B29"/>
    <mergeCell ref="C29:D29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49:H49"/>
    <mergeCell ref="I49:J49"/>
    <mergeCell ref="A50:D50"/>
    <mergeCell ref="G50:H50"/>
    <mergeCell ref="I50:J50"/>
    <mergeCell ref="A55:J55"/>
    <mergeCell ref="A59:B59"/>
    <mergeCell ref="C59:D59"/>
    <mergeCell ref="A76:D76"/>
    <mergeCell ref="A79:B79"/>
    <mergeCell ref="C79:D79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A99:D99"/>
    <mergeCell ref="G99:H99"/>
    <mergeCell ref="I99:J99"/>
  </mergeCells>
  <phoneticPr fontId="4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3" max="16383" man="1"/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22"/>
  <sheetViews>
    <sheetView showGridLines="0" view="pageBreakPreview" zoomScaleNormal="100" zoomScaleSheetLayoutView="100" workbookViewId="0">
      <selection activeCell="D28" sqref="D28"/>
    </sheetView>
  </sheetViews>
  <sheetFormatPr defaultRowHeight="16.5" customHeight="1"/>
  <cols>
    <col min="1" max="1" width="2.75" style="77" customWidth="1"/>
    <col min="2" max="2" width="35.875" style="76" bestFit="1" customWidth="1"/>
    <col min="3" max="3" width="2.75" style="77" customWidth="1"/>
    <col min="4" max="5" width="35" style="76" customWidth="1"/>
    <col min="6" max="16384" width="9" style="76"/>
  </cols>
  <sheetData>
    <row r="1" spans="1:5" ht="16.5" customHeight="1">
      <c r="A1" s="143" t="s">
        <v>133</v>
      </c>
      <c r="B1" s="144"/>
      <c r="C1" s="144"/>
      <c r="D1" s="144"/>
      <c r="E1" s="144"/>
    </row>
    <row r="2" spans="1:5" ht="16.5" customHeight="1">
      <c r="A2" s="144"/>
      <c r="B2" s="144"/>
      <c r="C2" s="144"/>
      <c r="D2" s="144"/>
      <c r="E2" s="144"/>
    </row>
    <row r="3" spans="1:5" ht="16.5" customHeight="1">
      <c r="A3" s="144"/>
      <c r="B3" s="144"/>
      <c r="C3" s="144"/>
      <c r="D3" s="144"/>
      <c r="E3" s="144"/>
    </row>
    <row r="4" spans="1:5" ht="16.5" customHeight="1">
      <c r="A4" s="129" t="s">
        <v>61</v>
      </c>
      <c r="B4" s="129"/>
    </row>
    <row r="5" spans="1:5" ht="16.5" customHeight="1" thickBot="1">
      <c r="A5" s="130" t="s">
        <v>125</v>
      </c>
      <c r="B5" s="130"/>
      <c r="C5" s="95"/>
      <c r="D5" s="94"/>
      <c r="E5" s="93" t="s">
        <v>134</v>
      </c>
    </row>
    <row r="6" spans="1:5" ht="16.5" customHeight="1" thickBot="1">
      <c r="A6" s="131" t="s">
        <v>64</v>
      </c>
      <c r="B6" s="132"/>
      <c r="C6" s="133" t="s">
        <v>65</v>
      </c>
      <c r="D6" s="134"/>
      <c r="E6" s="92" t="s">
        <v>135</v>
      </c>
    </row>
    <row r="7" spans="1:5" ht="16.5" customHeight="1">
      <c r="A7" s="147">
        <v>1</v>
      </c>
      <c r="B7" s="148" t="s">
        <v>72</v>
      </c>
      <c r="C7" s="91"/>
      <c r="D7" s="90"/>
      <c r="E7" s="79">
        <v>428289</v>
      </c>
    </row>
    <row r="8" spans="1:5" ht="16.5" customHeight="1">
      <c r="A8" s="145"/>
      <c r="B8" s="146"/>
      <c r="C8" s="89">
        <v>1</v>
      </c>
      <c r="D8" s="88" t="s">
        <v>72</v>
      </c>
      <c r="E8" s="82">
        <v>428080</v>
      </c>
    </row>
    <row r="9" spans="1:5" ht="16.5" customHeight="1">
      <c r="A9" s="138"/>
      <c r="B9" s="140"/>
      <c r="C9" s="84">
        <v>2</v>
      </c>
      <c r="D9" s="83" t="s">
        <v>73</v>
      </c>
      <c r="E9" s="82">
        <v>209</v>
      </c>
    </row>
    <row r="10" spans="1:5" ht="16.5" customHeight="1">
      <c r="A10" s="137">
        <v>2</v>
      </c>
      <c r="B10" s="139" t="s">
        <v>74</v>
      </c>
      <c r="C10" s="87"/>
      <c r="D10" s="86"/>
      <c r="E10" s="85">
        <v>44163</v>
      </c>
    </row>
    <row r="11" spans="1:5" ht="16.5" customHeight="1">
      <c r="A11" s="138"/>
      <c r="B11" s="140"/>
      <c r="C11" s="84">
        <v>1</v>
      </c>
      <c r="D11" s="83" t="s">
        <v>75</v>
      </c>
      <c r="E11" s="82">
        <v>44163</v>
      </c>
    </row>
    <row r="12" spans="1:5" ht="16.5" customHeight="1">
      <c r="A12" s="137">
        <v>3</v>
      </c>
      <c r="B12" s="139" t="s">
        <v>76</v>
      </c>
      <c r="C12" s="87"/>
      <c r="D12" s="86"/>
      <c r="E12" s="85">
        <v>2</v>
      </c>
    </row>
    <row r="13" spans="1:5" ht="16.5" customHeight="1">
      <c r="A13" s="145"/>
      <c r="B13" s="146"/>
      <c r="C13" s="89">
        <v>1</v>
      </c>
      <c r="D13" s="88" t="s">
        <v>77</v>
      </c>
      <c r="E13" s="82">
        <v>1</v>
      </c>
    </row>
    <row r="14" spans="1:5" ht="16.5" customHeight="1">
      <c r="A14" s="138"/>
      <c r="B14" s="140"/>
      <c r="C14" s="84">
        <v>2</v>
      </c>
      <c r="D14" s="83" t="s">
        <v>76</v>
      </c>
      <c r="E14" s="82">
        <v>1</v>
      </c>
    </row>
    <row r="15" spans="1:5" ht="16.5" customHeight="1">
      <c r="A15" s="137">
        <v>4</v>
      </c>
      <c r="B15" s="139" t="s">
        <v>78</v>
      </c>
      <c r="C15" s="87"/>
      <c r="D15" s="86"/>
      <c r="E15" s="85">
        <v>1</v>
      </c>
    </row>
    <row r="16" spans="1:5" ht="16.5" customHeight="1">
      <c r="A16" s="138"/>
      <c r="B16" s="140"/>
      <c r="C16" s="84">
        <v>1</v>
      </c>
      <c r="D16" s="83" t="s">
        <v>78</v>
      </c>
      <c r="E16" s="82">
        <v>1</v>
      </c>
    </row>
    <row r="17" spans="1:5" ht="16.5" customHeight="1">
      <c r="A17" s="137">
        <v>5</v>
      </c>
      <c r="B17" s="139" t="s">
        <v>79</v>
      </c>
      <c r="C17" s="87"/>
      <c r="D17" s="86"/>
      <c r="E17" s="85">
        <v>1</v>
      </c>
    </row>
    <row r="18" spans="1:5" ht="16.5" customHeight="1">
      <c r="A18" s="138"/>
      <c r="B18" s="140"/>
      <c r="C18" s="84">
        <v>1</v>
      </c>
      <c r="D18" s="83" t="s">
        <v>80</v>
      </c>
      <c r="E18" s="82">
        <v>1</v>
      </c>
    </row>
    <row r="19" spans="1:5" ht="16.5" customHeight="1">
      <c r="A19" s="137">
        <v>6</v>
      </c>
      <c r="B19" s="139" t="s">
        <v>81</v>
      </c>
      <c r="C19" s="87"/>
      <c r="D19" s="86"/>
      <c r="E19" s="85">
        <v>171230</v>
      </c>
    </row>
    <row r="20" spans="1:5" ht="16.5" customHeight="1">
      <c r="A20" s="145"/>
      <c r="B20" s="146"/>
      <c r="C20" s="89">
        <v>1</v>
      </c>
      <c r="D20" s="88" t="s">
        <v>82</v>
      </c>
      <c r="E20" s="82">
        <v>2227</v>
      </c>
    </row>
    <row r="21" spans="1:5" ht="16.5" customHeight="1">
      <c r="A21" s="138"/>
      <c r="B21" s="140"/>
      <c r="C21" s="84">
        <v>2</v>
      </c>
      <c r="D21" s="83" t="s">
        <v>83</v>
      </c>
      <c r="E21" s="82">
        <v>169003</v>
      </c>
    </row>
    <row r="22" spans="1:5" ht="16.5" customHeight="1">
      <c r="A22" s="137">
        <v>7</v>
      </c>
      <c r="B22" s="139" t="s">
        <v>84</v>
      </c>
      <c r="C22" s="87"/>
      <c r="D22" s="86"/>
      <c r="E22" s="85">
        <v>61295</v>
      </c>
    </row>
    <row r="23" spans="1:5" ht="16.5" customHeight="1">
      <c r="A23" s="138"/>
      <c r="B23" s="140"/>
      <c r="C23" s="84">
        <v>1</v>
      </c>
      <c r="D23" s="83" t="s">
        <v>84</v>
      </c>
      <c r="E23" s="82">
        <v>61295</v>
      </c>
    </row>
    <row r="24" spans="1:5" ht="16.5" customHeight="1">
      <c r="A24" s="137">
        <v>8</v>
      </c>
      <c r="B24" s="139" t="s">
        <v>85</v>
      </c>
      <c r="C24" s="87"/>
      <c r="D24" s="86"/>
      <c r="E24" s="85">
        <v>40072</v>
      </c>
    </row>
    <row r="25" spans="1:5" ht="16.5" customHeight="1" thickBot="1">
      <c r="A25" s="141"/>
      <c r="B25" s="142"/>
      <c r="C25" s="84">
        <v>1</v>
      </c>
      <c r="D25" s="83" t="s">
        <v>85</v>
      </c>
      <c r="E25" s="82">
        <v>40072</v>
      </c>
    </row>
    <row r="26" spans="1:5" ht="16.5" customHeight="1" thickBot="1">
      <c r="A26" s="127" t="s">
        <v>86</v>
      </c>
      <c r="B26" s="128"/>
      <c r="C26" s="128"/>
      <c r="D26" s="128"/>
      <c r="E26" s="78">
        <v>745053</v>
      </c>
    </row>
    <row r="33" spans="1:5" ht="16.5" customHeight="1">
      <c r="A33" s="143" t="s">
        <v>133</v>
      </c>
      <c r="B33" s="144"/>
      <c r="C33" s="144"/>
      <c r="D33" s="144"/>
      <c r="E33" s="144"/>
    </row>
    <row r="34" spans="1:5" ht="16.5" customHeight="1">
      <c r="A34" s="144"/>
      <c r="B34" s="144"/>
      <c r="C34" s="144"/>
      <c r="D34" s="144"/>
      <c r="E34" s="144"/>
    </row>
    <row r="35" spans="1:5" ht="16.5" customHeight="1">
      <c r="A35" s="144"/>
      <c r="B35" s="144"/>
      <c r="C35" s="144"/>
      <c r="D35" s="144"/>
      <c r="E35" s="144"/>
    </row>
    <row r="36" spans="1:5" ht="16.5" customHeight="1">
      <c r="A36" s="129" t="s">
        <v>61</v>
      </c>
      <c r="B36" s="129"/>
    </row>
    <row r="37" spans="1:5" ht="16.5" customHeight="1" thickBot="1">
      <c r="A37" s="130" t="s">
        <v>120</v>
      </c>
      <c r="B37" s="130"/>
      <c r="C37" s="95"/>
      <c r="D37" s="94"/>
      <c r="E37" s="93" t="s">
        <v>134</v>
      </c>
    </row>
    <row r="38" spans="1:5" ht="16.5" customHeight="1" thickBot="1">
      <c r="A38" s="131" t="s">
        <v>64</v>
      </c>
      <c r="B38" s="132"/>
      <c r="C38" s="133" t="s">
        <v>65</v>
      </c>
      <c r="D38" s="134"/>
      <c r="E38" s="92" t="s">
        <v>135</v>
      </c>
    </row>
    <row r="39" spans="1:5" ht="16.5" customHeight="1">
      <c r="A39" s="135">
        <v>1</v>
      </c>
      <c r="B39" s="136" t="s">
        <v>92</v>
      </c>
      <c r="C39" s="91"/>
      <c r="D39" s="90"/>
      <c r="E39" s="79">
        <v>336501</v>
      </c>
    </row>
    <row r="40" spans="1:5" ht="16.5" customHeight="1">
      <c r="A40" s="122"/>
      <c r="B40" s="123"/>
      <c r="C40" s="89">
        <v>1</v>
      </c>
      <c r="D40" s="88" t="s">
        <v>93</v>
      </c>
      <c r="E40" s="82">
        <v>147108</v>
      </c>
    </row>
    <row r="41" spans="1:5" ht="16.5" customHeight="1">
      <c r="A41" s="122"/>
      <c r="B41" s="123"/>
      <c r="C41" s="84">
        <v>2</v>
      </c>
      <c r="D41" s="83" t="s">
        <v>94</v>
      </c>
      <c r="E41" s="82">
        <v>183894</v>
      </c>
    </row>
    <row r="42" spans="1:5" ht="16.5" customHeight="1">
      <c r="A42" s="122"/>
      <c r="B42" s="123"/>
      <c r="C42" s="87">
        <v>3</v>
      </c>
      <c r="D42" s="86" t="s">
        <v>127</v>
      </c>
      <c r="E42" s="85">
        <v>5499</v>
      </c>
    </row>
    <row r="43" spans="1:5" ht="16.5" customHeight="1">
      <c r="A43" s="122">
        <v>2</v>
      </c>
      <c r="B43" s="123" t="s">
        <v>95</v>
      </c>
      <c r="C43" s="84"/>
      <c r="D43" s="83"/>
      <c r="E43" s="82">
        <v>51569</v>
      </c>
    </row>
    <row r="44" spans="1:5" ht="16.5" customHeight="1">
      <c r="A44" s="122"/>
      <c r="B44" s="123"/>
      <c r="C44" s="87">
        <v>1</v>
      </c>
      <c r="D44" s="86" t="s">
        <v>95</v>
      </c>
      <c r="E44" s="85">
        <v>51569</v>
      </c>
    </row>
    <row r="45" spans="1:5" ht="16.5" customHeight="1">
      <c r="A45" s="122">
        <v>3</v>
      </c>
      <c r="B45" s="123" t="s">
        <v>96</v>
      </c>
      <c r="C45" s="89"/>
      <c r="D45" s="88"/>
      <c r="E45" s="82">
        <v>1900</v>
      </c>
    </row>
    <row r="46" spans="1:5" ht="16.5" customHeight="1">
      <c r="A46" s="122"/>
      <c r="B46" s="123"/>
      <c r="C46" s="84">
        <v>1</v>
      </c>
      <c r="D46" s="83" t="s">
        <v>96</v>
      </c>
      <c r="E46" s="82">
        <v>1900</v>
      </c>
    </row>
    <row r="47" spans="1:5" ht="16.5" customHeight="1">
      <c r="A47" s="122">
        <v>4</v>
      </c>
      <c r="B47" s="123" t="s">
        <v>97</v>
      </c>
      <c r="C47" s="87"/>
      <c r="D47" s="86"/>
      <c r="E47" s="85">
        <v>58294</v>
      </c>
    </row>
    <row r="48" spans="1:5" ht="16.5" customHeight="1">
      <c r="A48" s="122"/>
      <c r="B48" s="123"/>
      <c r="C48" s="84">
        <v>1</v>
      </c>
      <c r="D48" s="83" t="s">
        <v>97</v>
      </c>
      <c r="E48" s="82">
        <v>58294</v>
      </c>
    </row>
    <row r="49" spans="1:5" ht="16.5" customHeight="1">
      <c r="A49" s="122">
        <v>5</v>
      </c>
      <c r="B49" s="123" t="s">
        <v>98</v>
      </c>
      <c r="C49" s="87"/>
      <c r="D49" s="86"/>
      <c r="E49" s="85">
        <v>72284</v>
      </c>
    </row>
    <row r="50" spans="1:5" ht="16.5" customHeight="1">
      <c r="A50" s="122"/>
      <c r="B50" s="123"/>
      <c r="C50" s="84">
        <v>1</v>
      </c>
      <c r="D50" s="83" t="s">
        <v>98</v>
      </c>
      <c r="E50" s="82">
        <v>72284</v>
      </c>
    </row>
    <row r="51" spans="1:5" ht="16.5" customHeight="1">
      <c r="A51" s="122">
        <v>6</v>
      </c>
      <c r="B51" s="123" t="s">
        <v>99</v>
      </c>
      <c r="C51" s="87"/>
      <c r="D51" s="86"/>
      <c r="E51" s="85">
        <v>4777</v>
      </c>
    </row>
    <row r="52" spans="1:5" ht="16.5" customHeight="1">
      <c r="A52" s="122"/>
      <c r="B52" s="123"/>
      <c r="C52" s="89">
        <v>1</v>
      </c>
      <c r="D52" s="88" t="s">
        <v>99</v>
      </c>
      <c r="E52" s="82">
        <v>4777</v>
      </c>
    </row>
    <row r="53" spans="1:5" ht="16.5" customHeight="1">
      <c r="A53" s="122">
        <v>7</v>
      </c>
      <c r="B53" s="123" t="s">
        <v>100</v>
      </c>
      <c r="C53" s="84"/>
      <c r="D53" s="83"/>
      <c r="E53" s="82">
        <v>1</v>
      </c>
    </row>
    <row r="54" spans="1:5" ht="16.5" customHeight="1">
      <c r="A54" s="122"/>
      <c r="B54" s="123"/>
      <c r="C54" s="87">
        <v>1</v>
      </c>
      <c r="D54" s="86" t="s">
        <v>100</v>
      </c>
      <c r="E54" s="85">
        <v>1</v>
      </c>
    </row>
    <row r="55" spans="1:5" ht="16.5" customHeight="1">
      <c r="A55" s="122">
        <v>8</v>
      </c>
      <c r="B55" s="123" t="s">
        <v>101</v>
      </c>
      <c r="C55" s="84"/>
      <c r="D55" s="83"/>
      <c r="E55" s="82">
        <v>206878</v>
      </c>
    </row>
    <row r="56" spans="1:5" ht="16.5" customHeight="1">
      <c r="A56" s="122"/>
      <c r="B56" s="123"/>
      <c r="C56" s="87">
        <v>1</v>
      </c>
      <c r="D56" s="86" t="s">
        <v>101</v>
      </c>
      <c r="E56" s="85">
        <v>206878</v>
      </c>
    </row>
    <row r="57" spans="1:5" ht="16.5" customHeight="1">
      <c r="A57" s="122">
        <v>9</v>
      </c>
      <c r="B57" s="125" t="s">
        <v>102</v>
      </c>
      <c r="C57" s="84"/>
      <c r="D57" s="83"/>
      <c r="E57" s="85">
        <v>12849</v>
      </c>
    </row>
    <row r="58" spans="1:5" ht="16.5" customHeight="1" thickBot="1">
      <c r="A58" s="124"/>
      <c r="B58" s="126"/>
      <c r="C58" s="81">
        <v>1</v>
      </c>
      <c r="D58" s="80" t="s">
        <v>102</v>
      </c>
      <c r="E58" s="96">
        <v>12849</v>
      </c>
    </row>
    <row r="59" spans="1:5" ht="16.5" customHeight="1" thickBot="1">
      <c r="A59" s="127" t="s">
        <v>118</v>
      </c>
      <c r="B59" s="128"/>
      <c r="C59" s="128"/>
      <c r="D59" s="128"/>
      <c r="E59" s="78">
        <v>745053</v>
      </c>
    </row>
    <row r="65" spans="1:5" ht="16.5" customHeight="1">
      <c r="A65" s="143" t="s">
        <v>136</v>
      </c>
      <c r="B65" s="144"/>
      <c r="C65" s="144"/>
      <c r="D65" s="144"/>
      <c r="E65" s="144"/>
    </row>
    <row r="66" spans="1:5" ht="16.5" customHeight="1">
      <c r="A66" s="144"/>
      <c r="B66" s="144"/>
      <c r="C66" s="144"/>
      <c r="D66" s="144"/>
      <c r="E66" s="144"/>
    </row>
    <row r="67" spans="1:5" ht="16.5" customHeight="1">
      <c r="A67" s="144"/>
      <c r="B67" s="144"/>
      <c r="C67" s="144"/>
      <c r="D67" s="144"/>
      <c r="E67" s="144"/>
    </row>
    <row r="68" spans="1:5" ht="16.5" customHeight="1">
      <c r="A68" s="129" t="s">
        <v>61</v>
      </c>
      <c r="B68" s="129"/>
    </row>
    <row r="69" spans="1:5" ht="16.5" customHeight="1" thickBot="1">
      <c r="A69" s="130" t="s">
        <v>125</v>
      </c>
      <c r="B69" s="130"/>
      <c r="C69" s="95"/>
      <c r="D69" s="94"/>
      <c r="E69" s="93" t="s">
        <v>134</v>
      </c>
    </row>
    <row r="70" spans="1:5" ht="16.5" customHeight="1" thickBot="1">
      <c r="A70" s="131" t="s">
        <v>64</v>
      </c>
      <c r="B70" s="132"/>
      <c r="C70" s="133" t="s">
        <v>65</v>
      </c>
      <c r="D70" s="134"/>
      <c r="E70" s="92" t="s">
        <v>135</v>
      </c>
    </row>
    <row r="71" spans="1:5" ht="16.5" customHeight="1">
      <c r="A71" s="147">
        <v>1</v>
      </c>
      <c r="B71" s="148" t="s">
        <v>72</v>
      </c>
      <c r="C71" s="91"/>
      <c r="D71" s="90"/>
      <c r="E71" s="79">
        <v>392943</v>
      </c>
    </row>
    <row r="72" spans="1:5" ht="16.5" customHeight="1">
      <c r="A72" s="145"/>
      <c r="B72" s="146"/>
      <c r="C72" s="89">
        <v>1</v>
      </c>
      <c r="D72" s="88" t="s">
        <v>72</v>
      </c>
      <c r="E72" s="82">
        <v>392943</v>
      </c>
    </row>
    <row r="73" spans="1:5" ht="16.5" customHeight="1">
      <c r="A73" s="137">
        <v>2</v>
      </c>
      <c r="B73" s="139" t="s">
        <v>74</v>
      </c>
      <c r="C73" s="87"/>
      <c r="D73" s="86"/>
      <c r="E73" s="85">
        <v>1</v>
      </c>
    </row>
    <row r="74" spans="1:5" ht="16.5" customHeight="1">
      <c r="A74" s="138"/>
      <c r="B74" s="140"/>
      <c r="C74" s="84">
        <v>1</v>
      </c>
      <c r="D74" s="83" t="s">
        <v>75</v>
      </c>
      <c r="E74" s="82">
        <v>1</v>
      </c>
    </row>
    <row r="75" spans="1:5" ht="16.5" customHeight="1">
      <c r="A75" s="137">
        <v>3</v>
      </c>
      <c r="B75" s="139" t="s">
        <v>76</v>
      </c>
      <c r="C75" s="87"/>
      <c r="D75" s="86"/>
      <c r="E75" s="85">
        <v>2</v>
      </c>
    </row>
    <row r="76" spans="1:5" ht="16.5" customHeight="1">
      <c r="A76" s="145"/>
      <c r="B76" s="146"/>
      <c r="C76" s="89">
        <v>1</v>
      </c>
      <c r="D76" s="88" t="s">
        <v>77</v>
      </c>
      <c r="E76" s="82">
        <v>1</v>
      </c>
    </row>
    <row r="77" spans="1:5" ht="16.5" customHeight="1">
      <c r="A77" s="138"/>
      <c r="B77" s="140"/>
      <c r="C77" s="84">
        <v>2</v>
      </c>
      <c r="D77" s="83" t="s">
        <v>76</v>
      </c>
      <c r="E77" s="82">
        <v>1</v>
      </c>
    </row>
    <row r="78" spans="1:5" ht="16.5" customHeight="1">
      <c r="A78" s="137">
        <v>4</v>
      </c>
      <c r="B78" s="139" t="s">
        <v>137</v>
      </c>
      <c r="C78" s="87"/>
      <c r="D78" s="86"/>
      <c r="E78" s="85">
        <v>1</v>
      </c>
    </row>
    <row r="79" spans="1:5" ht="16.5" customHeight="1">
      <c r="A79" s="138"/>
      <c r="B79" s="140"/>
      <c r="C79" s="84">
        <v>1</v>
      </c>
      <c r="D79" s="83" t="s">
        <v>80</v>
      </c>
      <c r="E79" s="82">
        <v>1</v>
      </c>
    </row>
    <row r="80" spans="1:5" ht="16.5" customHeight="1">
      <c r="A80" s="137">
        <v>5</v>
      </c>
      <c r="B80" s="139" t="s">
        <v>138</v>
      </c>
      <c r="C80" s="87"/>
      <c r="D80" s="86"/>
      <c r="E80" s="85">
        <v>84832</v>
      </c>
    </row>
    <row r="81" spans="1:5" ht="16.5" customHeight="1">
      <c r="A81" s="145"/>
      <c r="B81" s="146"/>
      <c r="C81" s="89">
        <v>1</v>
      </c>
      <c r="D81" s="88" t="s">
        <v>82</v>
      </c>
      <c r="E81" s="82">
        <v>1</v>
      </c>
    </row>
    <row r="82" spans="1:5" ht="16.5" customHeight="1">
      <c r="A82" s="138"/>
      <c r="B82" s="140"/>
      <c r="C82" s="84">
        <v>2</v>
      </c>
      <c r="D82" s="83" t="s">
        <v>83</v>
      </c>
      <c r="E82" s="82">
        <v>84831</v>
      </c>
    </row>
    <row r="83" spans="1:5" ht="16.5" customHeight="1">
      <c r="A83" s="137">
        <v>6</v>
      </c>
      <c r="B83" s="139" t="s">
        <v>84</v>
      </c>
      <c r="C83" s="87"/>
      <c r="D83" s="86"/>
      <c r="E83" s="85">
        <v>30640</v>
      </c>
    </row>
    <row r="84" spans="1:5" ht="16.5" customHeight="1">
      <c r="A84" s="138"/>
      <c r="B84" s="140"/>
      <c r="C84" s="84">
        <v>1</v>
      </c>
      <c r="D84" s="83" t="s">
        <v>84</v>
      </c>
      <c r="E84" s="82">
        <v>30640</v>
      </c>
    </row>
    <row r="85" spans="1:5" ht="16.5" customHeight="1">
      <c r="A85" s="137">
        <v>7</v>
      </c>
      <c r="B85" s="139" t="s">
        <v>85</v>
      </c>
      <c r="C85" s="87"/>
      <c r="D85" s="86"/>
      <c r="E85" s="85">
        <v>61</v>
      </c>
    </row>
    <row r="86" spans="1:5" ht="16.5" customHeight="1" thickBot="1">
      <c r="A86" s="141"/>
      <c r="B86" s="142"/>
      <c r="C86" s="84">
        <v>1</v>
      </c>
      <c r="D86" s="83" t="s">
        <v>85</v>
      </c>
      <c r="E86" s="82">
        <v>61</v>
      </c>
    </row>
    <row r="87" spans="1:5" ht="16.5" customHeight="1" thickBot="1">
      <c r="A87" s="127" t="s">
        <v>86</v>
      </c>
      <c r="B87" s="128"/>
      <c r="C87" s="128"/>
      <c r="D87" s="128"/>
      <c r="E87" s="78">
        <v>508480</v>
      </c>
    </row>
    <row r="97" spans="1:5" ht="16.5" customHeight="1">
      <c r="A97" s="143" t="s">
        <v>136</v>
      </c>
      <c r="B97" s="144"/>
      <c r="C97" s="144"/>
      <c r="D97" s="144"/>
      <c r="E97" s="144"/>
    </row>
    <row r="98" spans="1:5" ht="16.5" customHeight="1">
      <c r="A98" s="144"/>
      <c r="B98" s="144"/>
      <c r="C98" s="144"/>
      <c r="D98" s="144"/>
      <c r="E98" s="144"/>
    </row>
    <row r="99" spans="1:5" ht="16.5" customHeight="1">
      <c r="A99" s="144"/>
      <c r="B99" s="144"/>
      <c r="C99" s="144"/>
      <c r="D99" s="144"/>
      <c r="E99" s="144"/>
    </row>
    <row r="100" spans="1:5" ht="16.5" customHeight="1">
      <c r="A100" s="129" t="s">
        <v>61</v>
      </c>
      <c r="B100" s="129"/>
    </row>
    <row r="101" spans="1:5" ht="16.5" customHeight="1" thickBot="1">
      <c r="A101" s="130" t="s">
        <v>120</v>
      </c>
      <c r="B101" s="130"/>
      <c r="C101" s="95"/>
      <c r="D101" s="94"/>
      <c r="E101" s="93" t="s">
        <v>134</v>
      </c>
    </row>
    <row r="102" spans="1:5" ht="16.5" customHeight="1" thickBot="1">
      <c r="A102" s="131" t="s">
        <v>64</v>
      </c>
      <c r="B102" s="132"/>
      <c r="C102" s="133" t="s">
        <v>65</v>
      </c>
      <c r="D102" s="134"/>
      <c r="E102" s="92" t="s">
        <v>135</v>
      </c>
    </row>
    <row r="103" spans="1:5" ht="16.5" customHeight="1">
      <c r="A103" s="135">
        <v>1</v>
      </c>
      <c r="B103" s="136" t="s">
        <v>92</v>
      </c>
      <c r="C103" s="91"/>
      <c r="D103" s="90"/>
      <c r="E103" s="79">
        <v>184020</v>
      </c>
    </row>
    <row r="104" spans="1:5" ht="16.5" customHeight="1">
      <c r="A104" s="122"/>
      <c r="B104" s="123"/>
      <c r="C104" s="89">
        <v>1</v>
      </c>
      <c r="D104" s="88" t="s">
        <v>93</v>
      </c>
      <c r="E104" s="82">
        <v>147971</v>
      </c>
    </row>
    <row r="105" spans="1:5" ht="16.5" customHeight="1">
      <c r="A105" s="122"/>
      <c r="B105" s="123"/>
      <c r="C105" s="84">
        <v>2</v>
      </c>
      <c r="D105" s="83" t="s">
        <v>119</v>
      </c>
      <c r="E105" s="82">
        <v>36049</v>
      </c>
    </row>
    <row r="106" spans="1:5" ht="16.5" customHeight="1">
      <c r="A106" s="122">
        <v>2</v>
      </c>
      <c r="B106" s="123" t="s">
        <v>95</v>
      </c>
      <c r="C106" s="84"/>
      <c r="D106" s="83"/>
      <c r="E106" s="82">
        <v>53325</v>
      </c>
    </row>
    <row r="107" spans="1:5" ht="16.5" customHeight="1">
      <c r="A107" s="122"/>
      <c r="B107" s="123"/>
      <c r="C107" s="87">
        <v>1</v>
      </c>
      <c r="D107" s="86" t="s">
        <v>95</v>
      </c>
      <c r="E107" s="85">
        <v>53325</v>
      </c>
    </row>
    <row r="108" spans="1:5" ht="16.5" customHeight="1">
      <c r="A108" s="122">
        <v>3</v>
      </c>
      <c r="B108" s="123" t="s">
        <v>96</v>
      </c>
      <c r="C108" s="89"/>
      <c r="D108" s="88"/>
      <c r="E108" s="82">
        <v>1100</v>
      </c>
    </row>
    <row r="109" spans="1:5" ht="16.5" customHeight="1">
      <c r="A109" s="122"/>
      <c r="B109" s="123"/>
      <c r="C109" s="84">
        <v>1</v>
      </c>
      <c r="D109" s="83" t="s">
        <v>96</v>
      </c>
      <c r="E109" s="82">
        <v>1100</v>
      </c>
    </row>
    <row r="110" spans="1:5" ht="16.5" customHeight="1">
      <c r="A110" s="122">
        <v>4</v>
      </c>
      <c r="B110" s="123" t="s">
        <v>97</v>
      </c>
      <c r="C110" s="87"/>
      <c r="D110" s="86"/>
      <c r="E110" s="85">
        <v>14516</v>
      </c>
    </row>
    <row r="111" spans="1:5" ht="16.5" customHeight="1">
      <c r="A111" s="122"/>
      <c r="B111" s="123"/>
      <c r="C111" s="84">
        <v>1</v>
      </c>
      <c r="D111" s="83" t="s">
        <v>97</v>
      </c>
      <c r="E111" s="82">
        <v>14516</v>
      </c>
    </row>
    <row r="112" spans="1:5" ht="16.5" customHeight="1">
      <c r="A112" s="122">
        <v>5</v>
      </c>
      <c r="B112" s="123" t="s">
        <v>98</v>
      </c>
      <c r="C112" s="87"/>
      <c r="D112" s="86"/>
      <c r="E112" s="85">
        <v>51807</v>
      </c>
    </row>
    <row r="113" spans="1:5" ht="16.5" customHeight="1">
      <c r="A113" s="122"/>
      <c r="B113" s="123"/>
      <c r="C113" s="84">
        <v>1</v>
      </c>
      <c r="D113" s="83" t="s">
        <v>98</v>
      </c>
      <c r="E113" s="82">
        <v>51807</v>
      </c>
    </row>
    <row r="114" spans="1:5" ht="16.5" customHeight="1">
      <c r="A114" s="122">
        <v>6</v>
      </c>
      <c r="B114" s="123" t="s">
        <v>99</v>
      </c>
      <c r="C114" s="87"/>
      <c r="D114" s="86"/>
      <c r="E114" s="85">
        <v>4775</v>
      </c>
    </row>
    <row r="115" spans="1:5" ht="16.5" customHeight="1">
      <c r="A115" s="122"/>
      <c r="B115" s="123"/>
      <c r="C115" s="89">
        <v>1</v>
      </c>
      <c r="D115" s="88" t="s">
        <v>99</v>
      </c>
      <c r="E115" s="82">
        <v>4775</v>
      </c>
    </row>
    <row r="116" spans="1:5" ht="16.5" customHeight="1">
      <c r="A116" s="122">
        <v>7</v>
      </c>
      <c r="B116" s="123" t="s">
        <v>100</v>
      </c>
      <c r="C116" s="84"/>
      <c r="D116" s="83"/>
      <c r="E116" s="82">
        <v>1</v>
      </c>
    </row>
    <row r="117" spans="1:5" ht="16.5" customHeight="1">
      <c r="A117" s="122"/>
      <c r="B117" s="123"/>
      <c r="C117" s="87">
        <v>1</v>
      </c>
      <c r="D117" s="86" t="s">
        <v>100</v>
      </c>
      <c r="E117" s="85">
        <v>1</v>
      </c>
    </row>
    <row r="118" spans="1:5" ht="16.5" customHeight="1">
      <c r="A118" s="122">
        <v>8</v>
      </c>
      <c r="B118" s="123" t="s">
        <v>101</v>
      </c>
      <c r="C118" s="84"/>
      <c r="D118" s="83"/>
      <c r="E118" s="82">
        <v>187147</v>
      </c>
    </row>
    <row r="119" spans="1:5" ht="16.5" customHeight="1">
      <c r="A119" s="122"/>
      <c r="B119" s="123"/>
      <c r="C119" s="87">
        <v>1</v>
      </c>
      <c r="D119" s="86" t="s">
        <v>101</v>
      </c>
      <c r="E119" s="85">
        <v>187147</v>
      </c>
    </row>
    <row r="120" spans="1:5" ht="16.5" customHeight="1">
      <c r="A120" s="122">
        <v>9</v>
      </c>
      <c r="B120" s="125" t="s">
        <v>102</v>
      </c>
      <c r="C120" s="84"/>
      <c r="D120" s="83"/>
      <c r="E120" s="85">
        <v>11789</v>
      </c>
    </row>
    <row r="121" spans="1:5" ht="16.5" customHeight="1" thickBot="1">
      <c r="A121" s="124"/>
      <c r="B121" s="126"/>
      <c r="C121" s="81">
        <v>1</v>
      </c>
      <c r="D121" s="80" t="s">
        <v>102</v>
      </c>
      <c r="E121" s="96">
        <v>11789</v>
      </c>
    </row>
    <row r="122" spans="1:5" ht="16.5" customHeight="1" thickBot="1">
      <c r="A122" s="127" t="s">
        <v>118</v>
      </c>
      <c r="B122" s="128"/>
      <c r="C122" s="128"/>
      <c r="D122" s="128"/>
      <c r="E122" s="78">
        <v>508480</v>
      </c>
    </row>
  </sheetData>
  <mergeCells count="90">
    <mergeCell ref="A118:A119"/>
    <mergeCell ref="B118:B119"/>
    <mergeCell ref="A120:A121"/>
    <mergeCell ref="B120:B121"/>
    <mergeCell ref="A122:D122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B100"/>
    <mergeCell ref="A101:B101"/>
    <mergeCell ref="A102:B102"/>
    <mergeCell ref="C102:D102"/>
    <mergeCell ref="A103:A105"/>
    <mergeCell ref="B103:B105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70:B70"/>
    <mergeCell ref="C70:D70"/>
    <mergeCell ref="A71:A72"/>
    <mergeCell ref="B71:B72"/>
    <mergeCell ref="A73:A74"/>
    <mergeCell ref="B73:B74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45:A46"/>
    <mergeCell ref="B45:B46"/>
    <mergeCell ref="A47:A48"/>
    <mergeCell ref="B47:B48"/>
    <mergeCell ref="A49:A50"/>
    <mergeCell ref="B49:B50"/>
    <mergeCell ref="A38:B38"/>
    <mergeCell ref="C38:D38"/>
    <mergeCell ref="A39:A42"/>
    <mergeCell ref="B39:B42"/>
    <mergeCell ref="A43:A44"/>
    <mergeCell ref="B43:B44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10:A11"/>
    <mergeCell ref="B10:B11"/>
    <mergeCell ref="A12:A14"/>
    <mergeCell ref="B12:B14"/>
    <mergeCell ref="A15:A16"/>
    <mergeCell ref="B15:B16"/>
    <mergeCell ref="A7:A9"/>
    <mergeCell ref="B7:B9"/>
    <mergeCell ref="A1:E3"/>
    <mergeCell ref="A4:B4"/>
    <mergeCell ref="A5:B5"/>
    <mergeCell ref="A6:B6"/>
    <mergeCell ref="C6:D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4"/>
  <sheetViews>
    <sheetView view="pageBreakPreview" zoomScaleNormal="100" zoomScaleSheetLayoutView="100" workbookViewId="0">
      <selection activeCell="D28" sqref="D28"/>
    </sheetView>
  </sheetViews>
  <sheetFormatPr defaultRowHeight="13.5"/>
  <cols>
    <col min="1" max="1" width="3.625" style="121" customWidth="1"/>
    <col min="2" max="2" width="16" style="121" customWidth="1"/>
    <col min="3" max="3" width="3.375" style="121" customWidth="1"/>
    <col min="4" max="9" width="15.625" style="121" customWidth="1"/>
    <col min="10" max="10" width="20.625" style="121" customWidth="1"/>
    <col min="11" max="11" width="11.625" style="121" bestFit="1" customWidth="1"/>
    <col min="12" max="16384" width="9" style="121"/>
  </cols>
  <sheetData>
    <row r="1" spans="1:11" s="13" customFormat="1" ht="18" customHeight="1"/>
    <row r="2" spans="1:11" s="13" customFormat="1" ht="38.25" customHeight="1">
      <c r="A2" s="164" t="s">
        <v>147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1" s="13" customFormat="1" ht="15" customHeight="1">
      <c r="A3" s="14"/>
      <c r="B3" s="113"/>
      <c r="C3" s="113"/>
      <c r="D3" s="113"/>
      <c r="E3" s="113"/>
      <c r="F3" s="113"/>
      <c r="G3" s="113"/>
      <c r="H3" s="113"/>
      <c r="I3" s="113"/>
      <c r="J3" s="113"/>
    </row>
    <row r="4" spans="1:11" s="13" customFormat="1" ht="18" customHeight="1">
      <c r="A4" s="13" t="s">
        <v>61</v>
      </c>
    </row>
    <row r="5" spans="1:11" s="13" customFormat="1" ht="18" customHeight="1" thickBot="1">
      <c r="A5" s="13" t="s">
        <v>148</v>
      </c>
      <c r="J5" s="16" t="s">
        <v>141</v>
      </c>
    </row>
    <row r="6" spans="1:11" s="13" customFormat="1" ht="28.5" customHeight="1" thickBot="1">
      <c r="A6" s="173" t="s">
        <v>64</v>
      </c>
      <c r="B6" s="174"/>
      <c r="C6" s="175" t="s">
        <v>65</v>
      </c>
      <c r="D6" s="176"/>
      <c r="E6" s="17" t="s">
        <v>66</v>
      </c>
      <c r="F6" s="18" t="s">
        <v>67</v>
      </c>
      <c r="G6" s="18" t="s">
        <v>68</v>
      </c>
      <c r="H6" s="18" t="s">
        <v>69</v>
      </c>
      <c r="I6" s="18" t="s">
        <v>70</v>
      </c>
      <c r="J6" s="19" t="s">
        <v>71</v>
      </c>
      <c r="K6" s="20"/>
    </row>
    <row r="7" spans="1:11" s="13" customFormat="1" ht="20.100000000000001" customHeight="1">
      <c r="A7" s="21">
        <v>1</v>
      </c>
      <c r="B7" s="22" t="s">
        <v>72</v>
      </c>
      <c r="C7" s="23"/>
      <c r="D7" s="24"/>
      <c r="E7" s="25">
        <v>428289000</v>
      </c>
      <c r="F7" s="26">
        <v>423348794</v>
      </c>
      <c r="G7" s="26">
        <v>423348794</v>
      </c>
      <c r="H7" s="26">
        <v>0</v>
      </c>
      <c r="I7" s="26">
        <v>0</v>
      </c>
      <c r="J7" s="27">
        <v>-4940206</v>
      </c>
    </row>
    <row r="8" spans="1:11" s="13" customFormat="1" ht="20.100000000000001" customHeight="1">
      <c r="A8" s="28"/>
      <c r="B8" s="29"/>
      <c r="C8" s="30">
        <v>1</v>
      </c>
      <c r="D8" s="31" t="s">
        <v>72</v>
      </c>
      <c r="E8" s="32">
        <v>428080000</v>
      </c>
      <c r="F8" s="33">
        <v>423182784</v>
      </c>
      <c r="G8" s="33">
        <v>423182784</v>
      </c>
      <c r="H8" s="33">
        <v>0</v>
      </c>
      <c r="I8" s="33">
        <v>0</v>
      </c>
      <c r="J8" s="34">
        <v>-4897216</v>
      </c>
    </row>
    <row r="9" spans="1:11" s="13" customFormat="1" ht="20.100000000000001" customHeight="1">
      <c r="A9" s="28"/>
      <c r="B9" s="29"/>
      <c r="C9" s="35">
        <v>2</v>
      </c>
      <c r="D9" s="36" t="s">
        <v>73</v>
      </c>
      <c r="E9" s="37">
        <v>209000</v>
      </c>
      <c r="F9" s="38">
        <v>166010</v>
      </c>
      <c r="G9" s="38">
        <v>166010</v>
      </c>
      <c r="H9" s="38">
        <v>0</v>
      </c>
      <c r="I9" s="38">
        <v>0</v>
      </c>
      <c r="J9" s="39">
        <v>-42990</v>
      </c>
    </row>
    <row r="10" spans="1:11" s="13" customFormat="1" ht="20.100000000000001" customHeight="1">
      <c r="A10" s="40">
        <v>2</v>
      </c>
      <c r="B10" s="41" t="s">
        <v>74</v>
      </c>
      <c r="C10" s="42"/>
      <c r="D10" s="43"/>
      <c r="E10" s="32">
        <v>44163000</v>
      </c>
      <c r="F10" s="33">
        <v>45132000</v>
      </c>
      <c r="G10" s="33">
        <v>45132000</v>
      </c>
      <c r="H10" s="33">
        <v>0</v>
      </c>
      <c r="I10" s="33">
        <v>0</v>
      </c>
      <c r="J10" s="34">
        <v>969000</v>
      </c>
    </row>
    <row r="11" spans="1:11" s="13" customFormat="1" ht="20.100000000000001" customHeight="1">
      <c r="A11" s="28"/>
      <c r="B11" s="29"/>
      <c r="C11" s="35">
        <v>1</v>
      </c>
      <c r="D11" s="36" t="s">
        <v>75</v>
      </c>
      <c r="E11" s="37">
        <v>44163000</v>
      </c>
      <c r="F11" s="38">
        <v>45132000</v>
      </c>
      <c r="G11" s="38">
        <v>45132000</v>
      </c>
      <c r="H11" s="38">
        <v>0</v>
      </c>
      <c r="I11" s="38">
        <v>0</v>
      </c>
      <c r="J11" s="39">
        <v>969000</v>
      </c>
    </row>
    <row r="12" spans="1:11" s="13" customFormat="1" ht="20.100000000000001" customHeight="1">
      <c r="A12" s="40">
        <v>3</v>
      </c>
      <c r="B12" s="41" t="s">
        <v>76</v>
      </c>
      <c r="C12" s="42"/>
      <c r="D12" s="43"/>
      <c r="E12" s="32">
        <v>2000</v>
      </c>
      <c r="F12" s="33">
        <v>0</v>
      </c>
      <c r="G12" s="33">
        <v>0</v>
      </c>
      <c r="H12" s="33">
        <v>0</v>
      </c>
      <c r="I12" s="33">
        <v>0</v>
      </c>
      <c r="J12" s="34">
        <v>-2000</v>
      </c>
    </row>
    <row r="13" spans="1:11" s="13" customFormat="1" ht="20.100000000000001" customHeight="1">
      <c r="A13" s="28"/>
      <c r="B13" s="29"/>
      <c r="C13" s="30">
        <v>1</v>
      </c>
      <c r="D13" s="31" t="s">
        <v>77</v>
      </c>
      <c r="E13" s="32">
        <v>1000</v>
      </c>
      <c r="F13" s="33">
        <v>0</v>
      </c>
      <c r="G13" s="33">
        <v>0</v>
      </c>
      <c r="H13" s="33">
        <v>0</v>
      </c>
      <c r="I13" s="33">
        <v>0</v>
      </c>
      <c r="J13" s="34">
        <v>-1000</v>
      </c>
    </row>
    <row r="14" spans="1:11" s="13" customFormat="1" ht="20.100000000000001" customHeight="1">
      <c r="A14" s="28"/>
      <c r="B14" s="29"/>
      <c r="C14" s="35">
        <v>2</v>
      </c>
      <c r="D14" s="36" t="s">
        <v>76</v>
      </c>
      <c r="E14" s="37">
        <v>1000</v>
      </c>
      <c r="F14" s="38">
        <v>0</v>
      </c>
      <c r="G14" s="38">
        <v>0</v>
      </c>
      <c r="H14" s="38">
        <v>0</v>
      </c>
      <c r="I14" s="38">
        <v>0</v>
      </c>
      <c r="J14" s="39">
        <v>-1000</v>
      </c>
    </row>
    <row r="15" spans="1:11" s="13" customFormat="1" ht="20.100000000000001" customHeight="1">
      <c r="A15" s="40">
        <v>4</v>
      </c>
      <c r="B15" s="41" t="s">
        <v>78</v>
      </c>
      <c r="C15" s="42"/>
      <c r="D15" s="43"/>
      <c r="E15" s="32">
        <v>1000</v>
      </c>
      <c r="F15" s="33">
        <v>0</v>
      </c>
      <c r="G15" s="33">
        <v>0</v>
      </c>
      <c r="H15" s="33">
        <v>0</v>
      </c>
      <c r="I15" s="33">
        <v>0</v>
      </c>
      <c r="J15" s="34">
        <v>-1000</v>
      </c>
    </row>
    <row r="16" spans="1:11" s="13" customFormat="1" ht="20.100000000000001" customHeight="1">
      <c r="A16" s="28"/>
      <c r="B16" s="29"/>
      <c r="C16" s="35">
        <v>1</v>
      </c>
      <c r="D16" s="36" t="s">
        <v>78</v>
      </c>
      <c r="E16" s="37">
        <v>1000</v>
      </c>
      <c r="F16" s="38">
        <v>0</v>
      </c>
      <c r="G16" s="38">
        <v>0</v>
      </c>
      <c r="H16" s="38">
        <v>0</v>
      </c>
      <c r="I16" s="38">
        <v>0</v>
      </c>
      <c r="J16" s="39">
        <v>-1000</v>
      </c>
    </row>
    <row r="17" spans="1:11" s="13" customFormat="1" ht="20.100000000000001" customHeight="1">
      <c r="A17" s="40">
        <v>5</v>
      </c>
      <c r="B17" s="41" t="s">
        <v>79</v>
      </c>
      <c r="C17" s="42"/>
      <c r="D17" s="43"/>
      <c r="E17" s="32">
        <v>1000</v>
      </c>
      <c r="F17" s="33">
        <v>0</v>
      </c>
      <c r="G17" s="33">
        <v>0</v>
      </c>
      <c r="H17" s="33">
        <v>0</v>
      </c>
      <c r="I17" s="33">
        <v>0</v>
      </c>
      <c r="J17" s="34">
        <v>-1000</v>
      </c>
    </row>
    <row r="18" spans="1:11" s="13" customFormat="1" ht="20.100000000000001" customHeight="1">
      <c r="A18" s="28"/>
      <c r="B18" s="29"/>
      <c r="C18" s="35">
        <v>1</v>
      </c>
      <c r="D18" s="36" t="s">
        <v>80</v>
      </c>
      <c r="E18" s="37">
        <v>1000</v>
      </c>
      <c r="F18" s="38">
        <v>0</v>
      </c>
      <c r="G18" s="38">
        <v>0</v>
      </c>
      <c r="H18" s="38">
        <v>0</v>
      </c>
      <c r="I18" s="38">
        <v>0</v>
      </c>
      <c r="J18" s="39">
        <v>-1000</v>
      </c>
    </row>
    <row r="19" spans="1:11" s="13" customFormat="1" ht="20.100000000000001" customHeight="1">
      <c r="A19" s="40">
        <v>6</v>
      </c>
      <c r="B19" s="41" t="s">
        <v>81</v>
      </c>
      <c r="C19" s="42"/>
      <c r="D19" s="43"/>
      <c r="E19" s="32">
        <v>192205000</v>
      </c>
      <c r="F19" s="33">
        <v>186665129</v>
      </c>
      <c r="G19" s="33">
        <v>186665129</v>
      </c>
      <c r="H19" s="33">
        <v>0</v>
      </c>
      <c r="I19" s="33">
        <v>0</v>
      </c>
      <c r="J19" s="34">
        <v>-5539871</v>
      </c>
    </row>
    <row r="20" spans="1:11" s="13" customFormat="1" ht="20.100000000000001" customHeight="1">
      <c r="A20" s="28"/>
      <c r="B20" s="29"/>
      <c r="C20" s="30">
        <v>1</v>
      </c>
      <c r="D20" s="31" t="s">
        <v>82</v>
      </c>
      <c r="E20" s="32">
        <v>2227000</v>
      </c>
      <c r="F20" s="33">
        <v>2227000</v>
      </c>
      <c r="G20" s="33">
        <v>2227000</v>
      </c>
      <c r="H20" s="33">
        <v>0</v>
      </c>
      <c r="I20" s="33">
        <v>0</v>
      </c>
      <c r="J20" s="34">
        <v>0</v>
      </c>
    </row>
    <row r="21" spans="1:11" s="13" customFormat="1" ht="20.100000000000001" customHeight="1">
      <c r="A21" s="28"/>
      <c r="B21" s="29"/>
      <c r="C21" s="35">
        <v>2</v>
      </c>
      <c r="D21" s="36" t="s">
        <v>83</v>
      </c>
      <c r="E21" s="37">
        <v>189978000</v>
      </c>
      <c r="F21" s="38">
        <v>184438129</v>
      </c>
      <c r="G21" s="38">
        <v>184438129</v>
      </c>
      <c r="H21" s="38">
        <v>0</v>
      </c>
      <c r="I21" s="38">
        <v>0</v>
      </c>
      <c r="J21" s="39">
        <v>-5539871</v>
      </c>
    </row>
    <row r="22" spans="1:11" s="13" customFormat="1" ht="20.100000000000001" customHeight="1">
      <c r="A22" s="40">
        <v>7</v>
      </c>
      <c r="B22" s="41" t="s">
        <v>84</v>
      </c>
      <c r="C22" s="42"/>
      <c r="D22" s="43"/>
      <c r="E22" s="32">
        <v>61053000</v>
      </c>
      <c r="F22" s="33">
        <v>61053269</v>
      </c>
      <c r="G22" s="33">
        <v>61053269</v>
      </c>
      <c r="H22" s="33">
        <v>0</v>
      </c>
      <c r="I22" s="33">
        <v>0</v>
      </c>
      <c r="J22" s="34">
        <v>269</v>
      </c>
    </row>
    <row r="23" spans="1:11" s="13" customFormat="1" ht="20.100000000000001" customHeight="1">
      <c r="A23" s="28"/>
      <c r="B23" s="29"/>
      <c r="C23" s="35">
        <v>1</v>
      </c>
      <c r="D23" s="36" t="s">
        <v>84</v>
      </c>
      <c r="E23" s="37">
        <v>61053000</v>
      </c>
      <c r="F23" s="38">
        <v>61053269</v>
      </c>
      <c r="G23" s="38">
        <v>61053269</v>
      </c>
      <c r="H23" s="38">
        <v>0</v>
      </c>
      <c r="I23" s="38">
        <v>0</v>
      </c>
      <c r="J23" s="39">
        <v>269</v>
      </c>
    </row>
    <row r="24" spans="1:11" s="13" customFormat="1" ht="20.100000000000001" customHeight="1">
      <c r="A24" s="40">
        <v>8</v>
      </c>
      <c r="B24" s="41" t="s">
        <v>85</v>
      </c>
      <c r="C24" s="42"/>
      <c r="D24" s="43"/>
      <c r="E24" s="32">
        <v>40072000</v>
      </c>
      <c r="F24" s="33">
        <v>19621562</v>
      </c>
      <c r="G24" s="33">
        <v>19621562</v>
      </c>
      <c r="H24" s="33">
        <v>0</v>
      </c>
      <c r="I24" s="33">
        <v>0</v>
      </c>
      <c r="J24" s="34">
        <v>-20450438</v>
      </c>
    </row>
    <row r="25" spans="1:11" s="13" customFormat="1" ht="20.100000000000001" customHeight="1" thickBot="1">
      <c r="A25" s="44"/>
      <c r="B25" s="45"/>
      <c r="C25" s="46">
        <v>1</v>
      </c>
      <c r="D25" s="47" t="s">
        <v>85</v>
      </c>
      <c r="E25" s="48">
        <v>40072000</v>
      </c>
      <c r="F25" s="49">
        <v>19621562</v>
      </c>
      <c r="G25" s="49">
        <v>19621562</v>
      </c>
      <c r="H25" s="49">
        <v>0</v>
      </c>
      <c r="I25" s="49">
        <v>0</v>
      </c>
      <c r="J25" s="50">
        <v>-20450438</v>
      </c>
    </row>
    <row r="26" spans="1:11" s="13" customFormat="1" ht="20.100000000000001" customHeight="1" thickBot="1">
      <c r="A26" s="152" t="s">
        <v>86</v>
      </c>
      <c r="B26" s="153"/>
      <c r="C26" s="153"/>
      <c r="D26" s="154"/>
      <c r="E26" s="114">
        <v>765786000</v>
      </c>
      <c r="F26" s="51">
        <v>735820754</v>
      </c>
      <c r="G26" s="51">
        <v>735820754</v>
      </c>
      <c r="H26" s="51">
        <v>0</v>
      </c>
      <c r="I26" s="51">
        <v>0</v>
      </c>
      <c r="J26" s="52">
        <v>-29965246</v>
      </c>
    </row>
    <row r="27" spans="1:11" s="13" customFormat="1" ht="18" customHeight="1"/>
    <row r="28" spans="1:11" s="13" customFormat="1" ht="18" customHeight="1" thickBot="1">
      <c r="A28" s="13" t="s">
        <v>149</v>
      </c>
    </row>
    <row r="29" spans="1:11" s="13" customFormat="1" ht="28.5" customHeight="1" thickBot="1">
      <c r="A29" s="166" t="s">
        <v>64</v>
      </c>
      <c r="B29" s="167"/>
      <c r="C29" s="168" t="s">
        <v>65</v>
      </c>
      <c r="D29" s="177"/>
      <c r="E29" s="53" t="s">
        <v>88</v>
      </c>
      <c r="F29" s="109" t="s">
        <v>89</v>
      </c>
      <c r="G29" s="178" t="s">
        <v>90</v>
      </c>
      <c r="H29" s="179"/>
      <c r="I29" s="171" t="s">
        <v>91</v>
      </c>
      <c r="J29" s="172"/>
      <c r="K29" s="28"/>
    </row>
    <row r="30" spans="1:11" s="13" customFormat="1" ht="20.100000000000001" customHeight="1">
      <c r="A30" s="21">
        <v>1</v>
      </c>
      <c r="B30" s="22" t="s">
        <v>92</v>
      </c>
      <c r="C30" s="23"/>
      <c r="D30" s="24"/>
      <c r="E30" s="25">
        <v>348274000</v>
      </c>
      <c r="F30" s="26">
        <v>320418476</v>
      </c>
      <c r="G30" s="161">
        <v>27855524</v>
      </c>
      <c r="H30" s="162"/>
      <c r="I30" s="161">
        <v>27855524</v>
      </c>
      <c r="J30" s="163"/>
      <c r="K30" s="106"/>
    </row>
    <row r="31" spans="1:11" s="13" customFormat="1" ht="20.100000000000001" customHeight="1">
      <c r="A31" s="28"/>
      <c r="B31" s="29"/>
      <c r="C31" s="30">
        <v>1</v>
      </c>
      <c r="D31" s="31" t="s">
        <v>93</v>
      </c>
      <c r="E31" s="32">
        <v>140903000</v>
      </c>
      <c r="F31" s="33">
        <v>127239238</v>
      </c>
      <c r="G31" s="158">
        <v>13663762</v>
      </c>
      <c r="H31" s="159"/>
      <c r="I31" s="158">
        <v>13663762</v>
      </c>
      <c r="J31" s="160"/>
      <c r="K31" s="106"/>
    </row>
    <row r="32" spans="1:11" s="13" customFormat="1" ht="20.100000000000001" customHeight="1">
      <c r="A32" s="28"/>
      <c r="B32" s="29"/>
      <c r="C32" s="35">
        <v>2</v>
      </c>
      <c r="D32" s="36" t="s">
        <v>94</v>
      </c>
      <c r="E32" s="37">
        <v>201872000</v>
      </c>
      <c r="F32" s="38">
        <v>188027124</v>
      </c>
      <c r="G32" s="158">
        <v>13844876</v>
      </c>
      <c r="H32" s="159"/>
      <c r="I32" s="158">
        <v>13844876</v>
      </c>
      <c r="J32" s="160"/>
      <c r="K32" s="106"/>
    </row>
    <row r="33" spans="1:11" s="13" customFormat="1" ht="24">
      <c r="A33" s="28"/>
      <c r="B33" s="29"/>
      <c r="C33" s="35">
        <v>3</v>
      </c>
      <c r="D33" s="36" t="s">
        <v>127</v>
      </c>
      <c r="E33" s="37">
        <v>5499000</v>
      </c>
      <c r="F33" s="38">
        <v>5152114</v>
      </c>
      <c r="G33" s="158">
        <v>346886</v>
      </c>
      <c r="H33" s="159"/>
      <c r="I33" s="158">
        <v>346886</v>
      </c>
      <c r="J33" s="160"/>
      <c r="K33" s="106"/>
    </row>
    <row r="34" spans="1:11" s="13" customFormat="1" ht="20.100000000000001" customHeight="1">
      <c r="A34" s="40">
        <v>2</v>
      </c>
      <c r="B34" s="41" t="s">
        <v>95</v>
      </c>
      <c r="C34" s="42"/>
      <c r="D34" s="43"/>
      <c r="E34" s="32">
        <v>51569000</v>
      </c>
      <c r="F34" s="33">
        <v>45823778</v>
      </c>
      <c r="G34" s="158">
        <v>5745222</v>
      </c>
      <c r="H34" s="159"/>
      <c r="I34" s="158">
        <v>5745222</v>
      </c>
      <c r="J34" s="160"/>
      <c r="K34" s="106"/>
    </row>
    <row r="35" spans="1:11" s="13" customFormat="1" ht="20.100000000000001" customHeight="1">
      <c r="A35" s="28"/>
      <c r="B35" s="29"/>
      <c r="C35" s="35">
        <v>1</v>
      </c>
      <c r="D35" s="36" t="s">
        <v>95</v>
      </c>
      <c r="E35" s="37">
        <v>51569000</v>
      </c>
      <c r="F35" s="38">
        <v>45823778</v>
      </c>
      <c r="G35" s="158">
        <v>5745222</v>
      </c>
      <c r="H35" s="159"/>
      <c r="I35" s="158">
        <v>5745222</v>
      </c>
      <c r="J35" s="160"/>
      <c r="K35" s="106"/>
    </row>
    <row r="36" spans="1:11" s="13" customFormat="1" ht="20.100000000000001" customHeight="1">
      <c r="A36" s="40">
        <v>3</v>
      </c>
      <c r="B36" s="41" t="s">
        <v>96</v>
      </c>
      <c r="C36" s="42"/>
      <c r="D36" s="43"/>
      <c r="E36" s="32">
        <v>1900000</v>
      </c>
      <c r="F36" s="33">
        <v>1532601</v>
      </c>
      <c r="G36" s="158">
        <v>367399</v>
      </c>
      <c r="H36" s="159"/>
      <c r="I36" s="158">
        <v>367399</v>
      </c>
      <c r="J36" s="160"/>
      <c r="K36" s="106"/>
    </row>
    <row r="37" spans="1:11" s="13" customFormat="1" ht="20.100000000000001" customHeight="1">
      <c r="A37" s="28"/>
      <c r="B37" s="29"/>
      <c r="C37" s="35">
        <v>1</v>
      </c>
      <c r="D37" s="36" t="s">
        <v>96</v>
      </c>
      <c r="E37" s="37">
        <v>1900000</v>
      </c>
      <c r="F37" s="38">
        <v>1532601</v>
      </c>
      <c r="G37" s="158">
        <v>367399</v>
      </c>
      <c r="H37" s="159"/>
      <c r="I37" s="158">
        <v>367399</v>
      </c>
      <c r="J37" s="160"/>
      <c r="K37" s="106"/>
    </row>
    <row r="38" spans="1:11" s="13" customFormat="1" ht="24">
      <c r="A38" s="40">
        <v>4</v>
      </c>
      <c r="B38" s="41" t="s">
        <v>97</v>
      </c>
      <c r="C38" s="42"/>
      <c r="D38" s="43"/>
      <c r="E38" s="32">
        <v>58294000</v>
      </c>
      <c r="F38" s="33">
        <v>56938554</v>
      </c>
      <c r="G38" s="158">
        <v>1355446</v>
      </c>
      <c r="H38" s="159"/>
      <c r="I38" s="158">
        <v>1355446</v>
      </c>
      <c r="J38" s="160"/>
      <c r="K38" s="106"/>
    </row>
    <row r="39" spans="1:11" s="13" customFormat="1" ht="24">
      <c r="A39" s="28"/>
      <c r="B39" s="29"/>
      <c r="C39" s="35">
        <v>1</v>
      </c>
      <c r="D39" s="36" t="s">
        <v>97</v>
      </c>
      <c r="E39" s="37">
        <v>58294000</v>
      </c>
      <c r="F39" s="38">
        <v>56938554</v>
      </c>
      <c r="G39" s="158">
        <v>1355446</v>
      </c>
      <c r="H39" s="159"/>
      <c r="I39" s="158">
        <v>1355446</v>
      </c>
      <c r="J39" s="160"/>
      <c r="K39" s="106"/>
    </row>
    <row r="40" spans="1:11" s="13" customFormat="1" ht="20.100000000000001" customHeight="1">
      <c r="A40" s="40">
        <v>5</v>
      </c>
      <c r="B40" s="41" t="s">
        <v>98</v>
      </c>
      <c r="C40" s="42"/>
      <c r="D40" s="43"/>
      <c r="E40" s="32">
        <v>84679000</v>
      </c>
      <c r="F40" s="33">
        <v>83385852</v>
      </c>
      <c r="G40" s="158">
        <v>1293148</v>
      </c>
      <c r="H40" s="159"/>
      <c r="I40" s="158">
        <v>1293148</v>
      </c>
      <c r="J40" s="160"/>
      <c r="K40" s="106"/>
    </row>
    <row r="41" spans="1:11" s="13" customFormat="1" ht="20.100000000000001" customHeight="1">
      <c r="A41" s="28"/>
      <c r="B41" s="29"/>
      <c r="C41" s="35">
        <v>1</v>
      </c>
      <c r="D41" s="36" t="s">
        <v>98</v>
      </c>
      <c r="E41" s="37">
        <v>84679000</v>
      </c>
      <c r="F41" s="38">
        <v>83385852</v>
      </c>
      <c r="G41" s="158">
        <v>1293148</v>
      </c>
      <c r="H41" s="159"/>
      <c r="I41" s="158">
        <v>1293148</v>
      </c>
      <c r="J41" s="160"/>
      <c r="K41" s="106"/>
    </row>
    <row r="42" spans="1:11" s="13" customFormat="1" ht="24">
      <c r="A42" s="40">
        <v>6</v>
      </c>
      <c r="B42" s="41" t="s">
        <v>99</v>
      </c>
      <c r="C42" s="42"/>
      <c r="D42" s="43"/>
      <c r="E42" s="32">
        <v>4777000</v>
      </c>
      <c r="F42" s="33">
        <v>4687576</v>
      </c>
      <c r="G42" s="158">
        <v>89424</v>
      </c>
      <c r="H42" s="159"/>
      <c r="I42" s="158">
        <v>89424</v>
      </c>
      <c r="J42" s="160"/>
      <c r="K42" s="106"/>
    </row>
    <row r="43" spans="1:11" s="13" customFormat="1" ht="24">
      <c r="A43" s="28"/>
      <c r="B43" s="29"/>
      <c r="C43" s="35">
        <v>1</v>
      </c>
      <c r="D43" s="36" t="s">
        <v>99</v>
      </c>
      <c r="E43" s="37">
        <v>4777000</v>
      </c>
      <c r="F43" s="38">
        <v>4687576</v>
      </c>
      <c r="G43" s="158">
        <v>89424</v>
      </c>
      <c r="H43" s="159"/>
      <c r="I43" s="158">
        <v>89424</v>
      </c>
      <c r="J43" s="160"/>
      <c r="K43" s="106"/>
    </row>
    <row r="44" spans="1:11" s="13" customFormat="1" ht="20.100000000000001" customHeight="1">
      <c r="A44" s="40">
        <v>7</v>
      </c>
      <c r="B44" s="41" t="s">
        <v>100</v>
      </c>
      <c r="C44" s="42"/>
      <c r="D44" s="43"/>
      <c r="E44" s="32">
        <v>1000</v>
      </c>
      <c r="F44" s="33">
        <v>0</v>
      </c>
      <c r="G44" s="158">
        <v>1000</v>
      </c>
      <c r="H44" s="159"/>
      <c r="I44" s="158">
        <v>1000</v>
      </c>
      <c r="J44" s="160"/>
      <c r="K44" s="106"/>
    </row>
    <row r="45" spans="1:11" s="13" customFormat="1" ht="20.100000000000001" customHeight="1">
      <c r="A45" s="28"/>
      <c r="B45" s="29"/>
      <c r="C45" s="35">
        <v>1</v>
      </c>
      <c r="D45" s="36" t="s">
        <v>100</v>
      </c>
      <c r="E45" s="37">
        <v>1000</v>
      </c>
      <c r="F45" s="38">
        <v>0</v>
      </c>
      <c r="G45" s="158">
        <v>1000</v>
      </c>
      <c r="H45" s="159"/>
      <c r="I45" s="158">
        <v>1000</v>
      </c>
      <c r="J45" s="160"/>
      <c r="K45" s="106"/>
    </row>
    <row r="46" spans="1:11" s="13" customFormat="1" ht="20.100000000000001" customHeight="1">
      <c r="A46" s="40">
        <v>8</v>
      </c>
      <c r="B46" s="41" t="s">
        <v>101</v>
      </c>
      <c r="C46" s="42"/>
      <c r="D46" s="43"/>
      <c r="E46" s="32">
        <v>213829000</v>
      </c>
      <c r="F46" s="33">
        <v>181016365</v>
      </c>
      <c r="G46" s="158">
        <v>32812635</v>
      </c>
      <c r="H46" s="159"/>
      <c r="I46" s="158">
        <v>32812635</v>
      </c>
      <c r="J46" s="160"/>
      <c r="K46" s="106"/>
    </row>
    <row r="47" spans="1:11" s="13" customFormat="1" ht="20.100000000000001" customHeight="1">
      <c r="A47" s="28"/>
      <c r="B47" s="29"/>
      <c r="C47" s="35">
        <v>1</v>
      </c>
      <c r="D47" s="36" t="s">
        <v>101</v>
      </c>
      <c r="E47" s="37">
        <v>213829000</v>
      </c>
      <c r="F47" s="38">
        <v>181016365</v>
      </c>
      <c r="G47" s="158">
        <v>32812635</v>
      </c>
      <c r="H47" s="159"/>
      <c r="I47" s="158">
        <v>32812635</v>
      </c>
      <c r="J47" s="160"/>
      <c r="K47" s="106"/>
    </row>
    <row r="48" spans="1:11" s="13" customFormat="1" ht="20.100000000000001" customHeight="1">
      <c r="A48" s="40">
        <v>9</v>
      </c>
      <c r="B48" s="41" t="s">
        <v>102</v>
      </c>
      <c r="C48" s="42"/>
      <c r="D48" s="43"/>
      <c r="E48" s="32">
        <v>2463000</v>
      </c>
      <c r="F48" s="33">
        <v>0</v>
      </c>
      <c r="G48" s="158">
        <v>2463000</v>
      </c>
      <c r="H48" s="159"/>
      <c r="I48" s="158">
        <v>2463000</v>
      </c>
      <c r="J48" s="160"/>
      <c r="K48" s="106"/>
    </row>
    <row r="49" spans="1:11" s="13" customFormat="1" ht="20.100000000000001" customHeight="1" thickBot="1">
      <c r="A49" s="44"/>
      <c r="B49" s="45"/>
      <c r="C49" s="46">
        <v>1</v>
      </c>
      <c r="D49" s="47" t="s">
        <v>102</v>
      </c>
      <c r="E49" s="48">
        <v>2463000</v>
      </c>
      <c r="F49" s="49">
        <v>0</v>
      </c>
      <c r="G49" s="149">
        <v>2463000</v>
      </c>
      <c r="H49" s="150"/>
      <c r="I49" s="149">
        <v>2463000</v>
      </c>
      <c r="J49" s="151"/>
      <c r="K49" s="106"/>
    </row>
    <row r="50" spans="1:11" s="13" customFormat="1" ht="20.100000000000001" customHeight="1" thickBot="1">
      <c r="A50" s="152" t="s">
        <v>103</v>
      </c>
      <c r="B50" s="153"/>
      <c r="C50" s="153"/>
      <c r="D50" s="154"/>
      <c r="E50" s="117">
        <v>765786000</v>
      </c>
      <c r="F50" s="55">
        <v>693803202</v>
      </c>
      <c r="G50" s="155">
        <v>71982798</v>
      </c>
      <c r="H50" s="156"/>
      <c r="I50" s="155">
        <v>71982798</v>
      </c>
      <c r="J50" s="157"/>
      <c r="K50" s="106"/>
    </row>
    <row r="51" spans="1:11" s="13" customFormat="1" ht="18" customHeight="1"/>
    <row r="52" spans="1:11" s="13" customFormat="1" ht="18" customHeight="1">
      <c r="E52" s="56"/>
      <c r="G52" s="118" t="s">
        <v>104</v>
      </c>
      <c r="H52" s="58"/>
      <c r="I52" s="118">
        <v>42017552</v>
      </c>
    </row>
    <row r="53" spans="1:11" s="13" customFormat="1" ht="18" customHeight="1">
      <c r="G53" s="119"/>
      <c r="I53" s="119"/>
    </row>
    <row r="54" spans="1:11" s="13" customFormat="1" ht="17.25" customHeight="1"/>
    <row r="55" spans="1:11" s="13" customFormat="1" ht="42" customHeight="1">
      <c r="A55" s="164" t="s">
        <v>150</v>
      </c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1" s="13" customFormat="1" ht="15" customHeight="1">
      <c r="A56" s="108"/>
      <c r="B56" s="120"/>
      <c r="C56" s="120"/>
      <c r="D56" s="120"/>
      <c r="E56" s="120"/>
      <c r="F56" s="120"/>
      <c r="G56" s="120"/>
      <c r="H56" s="120"/>
      <c r="I56" s="120"/>
      <c r="J56" s="120"/>
    </row>
    <row r="57" spans="1:11" s="13" customFormat="1" ht="18" customHeight="1">
      <c r="A57" s="13" t="s">
        <v>106</v>
      </c>
    </row>
    <row r="58" spans="1:11" s="13" customFormat="1" ht="18" customHeight="1" thickBot="1">
      <c r="A58" s="13" t="s">
        <v>151</v>
      </c>
      <c r="J58" s="16" t="s">
        <v>141</v>
      </c>
    </row>
    <row r="59" spans="1:11" s="13" customFormat="1" ht="28.5" customHeight="1" thickBot="1">
      <c r="A59" s="166" t="s">
        <v>64</v>
      </c>
      <c r="B59" s="167"/>
      <c r="C59" s="168" t="s">
        <v>65</v>
      </c>
      <c r="D59" s="169"/>
      <c r="E59" s="62" t="s">
        <v>66</v>
      </c>
      <c r="F59" s="109" t="s">
        <v>67</v>
      </c>
      <c r="G59" s="109" t="s">
        <v>68</v>
      </c>
      <c r="H59" s="109" t="s">
        <v>69</v>
      </c>
      <c r="I59" s="109" t="s">
        <v>70</v>
      </c>
      <c r="J59" s="19" t="s">
        <v>71</v>
      </c>
      <c r="K59" s="107"/>
    </row>
    <row r="60" spans="1:11" s="13" customFormat="1" ht="20.100000000000001" customHeight="1">
      <c r="A60" s="21">
        <v>1</v>
      </c>
      <c r="B60" s="22" t="s">
        <v>72</v>
      </c>
      <c r="C60" s="23"/>
      <c r="D60" s="24"/>
      <c r="E60" s="25">
        <v>380487000</v>
      </c>
      <c r="F60" s="26">
        <v>386911687</v>
      </c>
      <c r="G60" s="26">
        <v>386911687</v>
      </c>
      <c r="H60" s="26">
        <v>0</v>
      </c>
      <c r="I60" s="26">
        <v>0</v>
      </c>
      <c r="J60" s="27">
        <v>6424687</v>
      </c>
      <c r="K60" s="28"/>
    </row>
    <row r="61" spans="1:11" s="13" customFormat="1" ht="20.100000000000001" customHeight="1">
      <c r="A61" s="28"/>
      <c r="B61" s="29"/>
      <c r="C61" s="35">
        <v>1</v>
      </c>
      <c r="D61" s="36" t="s">
        <v>72</v>
      </c>
      <c r="E61" s="37">
        <v>380487000</v>
      </c>
      <c r="F61" s="38">
        <v>386911687</v>
      </c>
      <c r="G61" s="38">
        <v>386911687</v>
      </c>
      <c r="H61" s="38">
        <v>0</v>
      </c>
      <c r="I61" s="38">
        <v>0</v>
      </c>
      <c r="J61" s="39">
        <v>6424687</v>
      </c>
      <c r="K61" s="28"/>
    </row>
    <row r="62" spans="1:11" s="13" customFormat="1" ht="20.100000000000001" customHeight="1">
      <c r="A62" s="40">
        <v>2</v>
      </c>
      <c r="B62" s="41" t="s">
        <v>74</v>
      </c>
      <c r="C62" s="42"/>
      <c r="D62" s="43"/>
      <c r="E62" s="32">
        <v>1534000</v>
      </c>
      <c r="F62" s="33">
        <v>1534000</v>
      </c>
      <c r="G62" s="33">
        <v>1534000</v>
      </c>
      <c r="H62" s="33">
        <v>0</v>
      </c>
      <c r="I62" s="33">
        <v>0</v>
      </c>
      <c r="J62" s="34">
        <v>0</v>
      </c>
      <c r="K62" s="28"/>
    </row>
    <row r="63" spans="1:11" s="13" customFormat="1" ht="20.100000000000001" customHeight="1">
      <c r="A63" s="28"/>
      <c r="B63" s="29"/>
      <c r="C63" s="35">
        <v>1</v>
      </c>
      <c r="D63" s="36" t="s">
        <v>75</v>
      </c>
      <c r="E63" s="37">
        <v>1534000</v>
      </c>
      <c r="F63" s="38">
        <v>1534000</v>
      </c>
      <c r="G63" s="38">
        <v>1534000</v>
      </c>
      <c r="H63" s="38">
        <v>0</v>
      </c>
      <c r="I63" s="38">
        <v>0</v>
      </c>
      <c r="J63" s="39">
        <v>0</v>
      </c>
      <c r="K63" s="28"/>
    </row>
    <row r="64" spans="1:11" s="13" customFormat="1" ht="20.100000000000001" customHeight="1">
      <c r="A64" s="40">
        <v>3</v>
      </c>
      <c r="B64" s="41" t="s">
        <v>76</v>
      </c>
      <c r="C64" s="42"/>
      <c r="D64" s="43"/>
      <c r="E64" s="32">
        <v>2000</v>
      </c>
      <c r="F64" s="33">
        <v>0</v>
      </c>
      <c r="G64" s="33">
        <v>0</v>
      </c>
      <c r="H64" s="33">
        <v>0</v>
      </c>
      <c r="I64" s="33">
        <v>0</v>
      </c>
      <c r="J64" s="34">
        <v>-2000</v>
      </c>
      <c r="K64" s="28"/>
    </row>
    <row r="65" spans="1:11" s="13" customFormat="1" ht="20.100000000000001" customHeight="1">
      <c r="A65" s="28"/>
      <c r="B65" s="29"/>
      <c r="C65" s="30">
        <v>1</v>
      </c>
      <c r="D65" s="31" t="s">
        <v>77</v>
      </c>
      <c r="E65" s="32">
        <v>1000</v>
      </c>
      <c r="F65" s="33">
        <v>0</v>
      </c>
      <c r="G65" s="33">
        <v>0</v>
      </c>
      <c r="H65" s="33">
        <v>0</v>
      </c>
      <c r="I65" s="33">
        <v>0</v>
      </c>
      <c r="J65" s="34">
        <v>-1000</v>
      </c>
      <c r="K65" s="28"/>
    </row>
    <row r="66" spans="1:11" s="13" customFormat="1" ht="20.100000000000001" customHeight="1">
      <c r="A66" s="28"/>
      <c r="B66" s="29"/>
      <c r="C66" s="35">
        <v>2</v>
      </c>
      <c r="D66" s="36" t="s">
        <v>76</v>
      </c>
      <c r="E66" s="37">
        <v>1000</v>
      </c>
      <c r="F66" s="38">
        <v>0</v>
      </c>
      <c r="G66" s="38">
        <v>0</v>
      </c>
      <c r="H66" s="38">
        <v>0</v>
      </c>
      <c r="I66" s="38">
        <v>0</v>
      </c>
      <c r="J66" s="39">
        <v>-1000</v>
      </c>
      <c r="K66" s="28"/>
    </row>
    <row r="67" spans="1:11" s="13" customFormat="1" ht="20.100000000000001" customHeight="1">
      <c r="A67" s="40">
        <v>4</v>
      </c>
      <c r="B67" s="41" t="s">
        <v>79</v>
      </c>
      <c r="C67" s="42"/>
      <c r="D67" s="43"/>
      <c r="E67" s="32">
        <v>1000</v>
      </c>
      <c r="F67" s="33">
        <v>0</v>
      </c>
      <c r="G67" s="33">
        <v>0</v>
      </c>
      <c r="H67" s="33">
        <v>0</v>
      </c>
      <c r="I67" s="33">
        <v>0</v>
      </c>
      <c r="J67" s="34">
        <v>-1000</v>
      </c>
      <c r="K67" s="28"/>
    </row>
    <row r="68" spans="1:11" s="13" customFormat="1" ht="20.100000000000001" customHeight="1">
      <c r="A68" s="28"/>
      <c r="B68" s="29"/>
      <c r="C68" s="35">
        <v>1</v>
      </c>
      <c r="D68" s="36" t="s">
        <v>80</v>
      </c>
      <c r="E68" s="37">
        <v>1000</v>
      </c>
      <c r="F68" s="38">
        <v>0</v>
      </c>
      <c r="G68" s="38">
        <v>0</v>
      </c>
      <c r="H68" s="38">
        <v>0</v>
      </c>
      <c r="I68" s="38">
        <v>0</v>
      </c>
      <c r="J68" s="39">
        <v>-1000</v>
      </c>
      <c r="K68" s="28"/>
    </row>
    <row r="69" spans="1:11" s="13" customFormat="1" ht="20.100000000000001" customHeight="1">
      <c r="A69" s="40">
        <v>5</v>
      </c>
      <c r="B69" s="41" t="s">
        <v>81</v>
      </c>
      <c r="C69" s="42"/>
      <c r="D69" s="43"/>
      <c r="E69" s="32">
        <v>93822000</v>
      </c>
      <c r="F69" s="33">
        <v>91940873</v>
      </c>
      <c r="G69" s="33">
        <v>91940873</v>
      </c>
      <c r="H69" s="33">
        <v>0</v>
      </c>
      <c r="I69" s="33">
        <v>0</v>
      </c>
      <c r="J69" s="34">
        <v>-1881127</v>
      </c>
      <c r="K69" s="28"/>
    </row>
    <row r="70" spans="1:11" s="13" customFormat="1" ht="20.100000000000001" customHeight="1">
      <c r="A70" s="28"/>
      <c r="B70" s="29"/>
      <c r="C70" s="30">
        <v>1</v>
      </c>
      <c r="D70" s="31" t="s">
        <v>82</v>
      </c>
      <c r="E70" s="32">
        <v>1000</v>
      </c>
      <c r="F70" s="33">
        <v>0</v>
      </c>
      <c r="G70" s="33">
        <v>0</v>
      </c>
      <c r="H70" s="33">
        <v>0</v>
      </c>
      <c r="I70" s="33">
        <v>0</v>
      </c>
      <c r="J70" s="34">
        <v>-1000</v>
      </c>
      <c r="K70" s="28"/>
    </row>
    <row r="71" spans="1:11" s="13" customFormat="1" ht="20.100000000000001" customHeight="1">
      <c r="A71" s="28"/>
      <c r="B71" s="29"/>
      <c r="C71" s="35">
        <v>2</v>
      </c>
      <c r="D71" s="36" t="s">
        <v>83</v>
      </c>
      <c r="E71" s="37">
        <v>93821000</v>
      </c>
      <c r="F71" s="38">
        <v>91940873</v>
      </c>
      <c r="G71" s="38">
        <v>91940873</v>
      </c>
      <c r="H71" s="38">
        <v>0</v>
      </c>
      <c r="I71" s="38">
        <v>0</v>
      </c>
      <c r="J71" s="39">
        <v>-1880127</v>
      </c>
      <c r="K71" s="28"/>
    </row>
    <row r="72" spans="1:11" s="13" customFormat="1" ht="20.100000000000001" customHeight="1">
      <c r="A72" s="40">
        <v>6</v>
      </c>
      <c r="B72" s="41" t="s">
        <v>84</v>
      </c>
      <c r="C72" s="42"/>
      <c r="D72" s="43"/>
      <c r="E72" s="32">
        <v>44006000</v>
      </c>
      <c r="F72" s="33">
        <v>44006489</v>
      </c>
      <c r="G72" s="33">
        <v>44006489</v>
      </c>
      <c r="H72" s="33">
        <v>0</v>
      </c>
      <c r="I72" s="33">
        <v>0</v>
      </c>
      <c r="J72" s="34">
        <v>489</v>
      </c>
      <c r="K72" s="28"/>
    </row>
    <row r="73" spans="1:11" s="13" customFormat="1" ht="20.100000000000001" customHeight="1">
      <c r="A73" s="28"/>
      <c r="B73" s="29"/>
      <c r="C73" s="35">
        <v>1</v>
      </c>
      <c r="D73" s="36" t="s">
        <v>84</v>
      </c>
      <c r="E73" s="37">
        <v>44006000</v>
      </c>
      <c r="F73" s="38">
        <v>44006489</v>
      </c>
      <c r="G73" s="38">
        <v>44006489</v>
      </c>
      <c r="H73" s="38">
        <v>0</v>
      </c>
      <c r="I73" s="38">
        <v>0</v>
      </c>
      <c r="J73" s="39">
        <v>489</v>
      </c>
      <c r="K73" s="28"/>
    </row>
    <row r="74" spans="1:11" s="13" customFormat="1" ht="20.100000000000001" customHeight="1">
      <c r="A74" s="40">
        <v>7</v>
      </c>
      <c r="B74" s="41" t="s">
        <v>85</v>
      </c>
      <c r="C74" s="42"/>
      <c r="D74" s="43"/>
      <c r="E74" s="32">
        <v>61000</v>
      </c>
      <c r="F74" s="33">
        <v>26470</v>
      </c>
      <c r="G74" s="33">
        <v>26470</v>
      </c>
      <c r="H74" s="33">
        <v>0</v>
      </c>
      <c r="I74" s="33">
        <v>0</v>
      </c>
      <c r="J74" s="34">
        <v>-34530</v>
      </c>
      <c r="K74" s="28"/>
    </row>
    <row r="75" spans="1:11" s="13" customFormat="1" ht="20.100000000000001" customHeight="1" thickBot="1">
      <c r="A75" s="44"/>
      <c r="B75" s="45"/>
      <c r="C75" s="46">
        <v>1</v>
      </c>
      <c r="D75" s="47" t="s">
        <v>85</v>
      </c>
      <c r="E75" s="48">
        <v>61000</v>
      </c>
      <c r="F75" s="49">
        <v>26470</v>
      </c>
      <c r="G75" s="49">
        <v>26470</v>
      </c>
      <c r="H75" s="49">
        <v>0</v>
      </c>
      <c r="I75" s="49">
        <v>0</v>
      </c>
      <c r="J75" s="50">
        <v>-34530</v>
      </c>
      <c r="K75" s="28"/>
    </row>
    <row r="76" spans="1:11" s="13" customFormat="1" ht="20.100000000000001" customHeight="1" thickBot="1">
      <c r="A76" s="152" t="s">
        <v>86</v>
      </c>
      <c r="B76" s="153"/>
      <c r="C76" s="153"/>
      <c r="D76" s="154"/>
      <c r="E76" s="117">
        <v>519913000</v>
      </c>
      <c r="F76" s="55">
        <v>524419519</v>
      </c>
      <c r="G76" s="55">
        <v>524419519</v>
      </c>
      <c r="H76" s="55">
        <v>0</v>
      </c>
      <c r="I76" s="55">
        <v>0</v>
      </c>
      <c r="J76" s="64">
        <v>4506519</v>
      </c>
      <c r="K76" s="28"/>
    </row>
    <row r="77" spans="1:11" s="13" customFormat="1" ht="18" customHeight="1"/>
    <row r="78" spans="1:11" s="13" customFormat="1" ht="18" customHeight="1" thickBot="1">
      <c r="A78" s="13" t="s">
        <v>152</v>
      </c>
    </row>
    <row r="79" spans="1:11" s="13" customFormat="1" ht="28.5" customHeight="1" thickBot="1">
      <c r="A79" s="166" t="s">
        <v>64</v>
      </c>
      <c r="B79" s="167"/>
      <c r="C79" s="168" t="s">
        <v>65</v>
      </c>
      <c r="D79" s="169"/>
      <c r="E79" s="62" t="s">
        <v>88</v>
      </c>
      <c r="F79" s="109" t="s">
        <v>89</v>
      </c>
      <c r="G79" s="170" t="s">
        <v>90</v>
      </c>
      <c r="H79" s="170"/>
      <c r="I79" s="171" t="s">
        <v>91</v>
      </c>
      <c r="J79" s="172"/>
      <c r="K79" s="28"/>
    </row>
    <row r="80" spans="1:11" s="13" customFormat="1" ht="20.100000000000001" customHeight="1">
      <c r="A80" s="21">
        <v>1</v>
      </c>
      <c r="B80" s="22" t="s">
        <v>92</v>
      </c>
      <c r="C80" s="23"/>
      <c r="D80" s="24"/>
      <c r="E80" s="25">
        <v>185392000</v>
      </c>
      <c r="F80" s="26">
        <v>168071187</v>
      </c>
      <c r="G80" s="161">
        <v>17320813</v>
      </c>
      <c r="H80" s="162"/>
      <c r="I80" s="161">
        <v>17320813</v>
      </c>
      <c r="J80" s="163"/>
      <c r="K80" s="106"/>
    </row>
    <row r="81" spans="1:11" s="13" customFormat="1" ht="20.100000000000001" customHeight="1">
      <c r="A81" s="28"/>
      <c r="B81" s="29"/>
      <c r="C81" s="30">
        <v>1</v>
      </c>
      <c r="D81" s="31" t="s">
        <v>93</v>
      </c>
      <c r="E81" s="32">
        <v>142550000</v>
      </c>
      <c r="F81" s="33">
        <v>131543240</v>
      </c>
      <c r="G81" s="158">
        <v>11006760</v>
      </c>
      <c r="H81" s="159"/>
      <c r="I81" s="158">
        <v>11006760</v>
      </c>
      <c r="J81" s="160"/>
      <c r="K81" s="106"/>
    </row>
    <row r="82" spans="1:11" s="13" customFormat="1" ht="20.100000000000001" customHeight="1">
      <c r="A82" s="28"/>
      <c r="B82" s="29"/>
      <c r="C82" s="35">
        <v>2</v>
      </c>
      <c r="D82" s="36" t="s">
        <v>109</v>
      </c>
      <c r="E82" s="37">
        <v>42842000</v>
      </c>
      <c r="F82" s="38">
        <v>36527947</v>
      </c>
      <c r="G82" s="158">
        <v>6314053</v>
      </c>
      <c r="H82" s="159"/>
      <c r="I82" s="158">
        <v>6314053</v>
      </c>
      <c r="J82" s="160"/>
      <c r="K82" s="106"/>
    </row>
    <row r="83" spans="1:11" s="13" customFormat="1" ht="20.100000000000001" customHeight="1">
      <c r="A83" s="40">
        <v>2</v>
      </c>
      <c r="B83" s="41" t="s">
        <v>95</v>
      </c>
      <c r="C83" s="42"/>
      <c r="D83" s="43"/>
      <c r="E83" s="32">
        <v>53325000</v>
      </c>
      <c r="F83" s="33">
        <v>48702317</v>
      </c>
      <c r="G83" s="158">
        <v>4622683</v>
      </c>
      <c r="H83" s="159"/>
      <c r="I83" s="158">
        <v>4622683</v>
      </c>
      <c r="J83" s="160"/>
      <c r="K83" s="106"/>
    </row>
    <row r="84" spans="1:11" s="13" customFormat="1" ht="20.100000000000001" customHeight="1">
      <c r="A84" s="28"/>
      <c r="B84" s="29"/>
      <c r="C84" s="35">
        <v>1</v>
      </c>
      <c r="D84" s="36" t="s">
        <v>95</v>
      </c>
      <c r="E84" s="37">
        <v>53325000</v>
      </c>
      <c r="F84" s="38">
        <v>48702317</v>
      </c>
      <c r="G84" s="158">
        <v>4622683</v>
      </c>
      <c r="H84" s="159"/>
      <c r="I84" s="158">
        <v>4622683</v>
      </c>
      <c r="J84" s="160"/>
      <c r="K84" s="106"/>
    </row>
    <row r="85" spans="1:11" s="13" customFormat="1" ht="20.100000000000001" customHeight="1">
      <c r="A85" s="40">
        <v>3</v>
      </c>
      <c r="B85" s="41" t="s">
        <v>96</v>
      </c>
      <c r="C85" s="42"/>
      <c r="D85" s="43"/>
      <c r="E85" s="32">
        <v>1100000</v>
      </c>
      <c r="F85" s="33">
        <v>984399</v>
      </c>
      <c r="G85" s="158">
        <v>115601</v>
      </c>
      <c r="H85" s="159"/>
      <c r="I85" s="158">
        <v>115601</v>
      </c>
      <c r="J85" s="160"/>
      <c r="K85" s="106"/>
    </row>
    <row r="86" spans="1:11" s="13" customFormat="1" ht="20.100000000000001" customHeight="1">
      <c r="A86" s="28"/>
      <c r="B86" s="29"/>
      <c r="C86" s="35">
        <v>1</v>
      </c>
      <c r="D86" s="36" t="s">
        <v>96</v>
      </c>
      <c r="E86" s="37">
        <v>1100000</v>
      </c>
      <c r="F86" s="38">
        <v>984399</v>
      </c>
      <c r="G86" s="158">
        <v>115601</v>
      </c>
      <c r="H86" s="159"/>
      <c r="I86" s="158">
        <v>115601</v>
      </c>
      <c r="J86" s="160"/>
      <c r="K86" s="106"/>
    </row>
    <row r="87" spans="1:11" s="13" customFormat="1" ht="24">
      <c r="A87" s="40">
        <v>4</v>
      </c>
      <c r="B87" s="41" t="s">
        <v>97</v>
      </c>
      <c r="C87" s="42"/>
      <c r="D87" s="43"/>
      <c r="E87" s="32">
        <v>16049000</v>
      </c>
      <c r="F87" s="33">
        <v>15767909</v>
      </c>
      <c r="G87" s="158">
        <v>281091</v>
      </c>
      <c r="H87" s="159"/>
      <c r="I87" s="158">
        <v>281091</v>
      </c>
      <c r="J87" s="160"/>
      <c r="K87" s="106"/>
    </row>
    <row r="88" spans="1:11" s="13" customFormat="1" ht="24">
      <c r="A88" s="28"/>
      <c r="B88" s="29"/>
      <c r="C88" s="35">
        <v>1</v>
      </c>
      <c r="D88" s="36" t="s">
        <v>97</v>
      </c>
      <c r="E88" s="37">
        <v>16049000</v>
      </c>
      <c r="F88" s="38">
        <v>15767909</v>
      </c>
      <c r="G88" s="158">
        <v>281091</v>
      </c>
      <c r="H88" s="159"/>
      <c r="I88" s="158">
        <v>281091</v>
      </c>
      <c r="J88" s="160"/>
      <c r="K88" s="106"/>
    </row>
    <row r="89" spans="1:11" s="13" customFormat="1" ht="20.100000000000001" customHeight="1">
      <c r="A89" s="40">
        <v>5</v>
      </c>
      <c r="B89" s="41" t="s">
        <v>98</v>
      </c>
      <c r="C89" s="42"/>
      <c r="D89" s="43"/>
      <c r="E89" s="32">
        <v>68307000</v>
      </c>
      <c r="F89" s="33">
        <v>68303615</v>
      </c>
      <c r="G89" s="158">
        <v>3385</v>
      </c>
      <c r="H89" s="159"/>
      <c r="I89" s="158">
        <v>3385</v>
      </c>
      <c r="J89" s="160"/>
      <c r="K89" s="106"/>
    </row>
    <row r="90" spans="1:11" s="13" customFormat="1" ht="20.100000000000001" customHeight="1">
      <c r="A90" s="28"/>
      <c r="B90" s="29"/>
      <c r="C90" s="35">
        <v>1</v>
      </c>
      <c r="D90" s="36" t="s">
        <v>98</v>
      </c>
      <c r="E90" s="37">
        <v>68307000</v>
      </c>
      <c r="F90" s="38">
        <v>68303615</v>
      </c>
      <c r="G90" s="158">
        <v>3385</v>
      </c>
      <c r="H90" s="159"/>
      <c r="I90" s="158">
        <v>3385</v>
      </c>
      <c r="J90" s="160"/>
      <c r="K90" s="106"/>
    </row>
    <row r="91" spans="1:11" s="13" customFormat="1" ht="24">
      <c r="A91" s="40">
        <v>6</v>
      </c>
      <c r="B91" s="41" t="s">
        <v>99</v>
      </c>
      <c r="C91" s="42"/>
      <c r="D91" s="43"/>
      <c r="E91" s="32">
        <v>4775000</v>
      </c>
      <c r="F91" s="33">
        <v>4687574</v>
      </c>
      <c r="G91" s="158">
        <v>87426</v>
      </c>
      <c r="H91" s="159"/>
      <c r="I91" s="158">
        <v>87426</v>
      </c>
      <c r="J91" s="160"/>
      <c r="K91" s="106"/>
    </row>
    <row r="92" spans="1:11" s="13" customFormat="1" ht="24">
      <c r="A92" s="28"/>
      <c r="B92" s="29"/>
      <c r="C92" s="35">
        <v>1</v>
      </c>
      <c r="D92" s="36" t="s">
        <v>99</v>
      </c>
      <c r="E92" s="37">
        <v>4775000</v>
      </c>
      <c r="F92" s="38">
        <v>4687574</v>
      </c>
      <c r="G92" s="158">
        <v>87426</v>
      </c>
      <c r="H92" s="159"/>
      <c r="I92" s="158">
        <v>87426</v>
      </c>
      <c r="J92" s="160"/>
      <c r="K92" s="106"/>
    </row>
    <row r="93" spans="1:11" s="13" customFormat="1" ht="20.100000000000001" customHeight="1">
      <c r="A93" s="40">
        <v>7</v>
      </c>
      <c r="B93" s="41" t="s">
        <v>100</v>
      </c>
      <c r="C93" s="42"/>
      <c r="D93" s="43"/>
      <c r="E93" s="32">
        <v>1000</v>
      </c>
      <c r="F93" s="33">
        <v>0</v>
      </c>
      <c r="G93" s="158">
        <v>1000</v>
      </c>
      <c r="H93" s="159"/>
      <c r="I93" s="158">
        <v>1000</v>
      </c>
      <c r="J93" s="160"/>
      <c r="K93" s="106"/>
    </row>
    <row r="94" spans="1:11" s="13" customFormat="1" ht="20.100000000000001" customHeight="1">
      <c r="A94" s="28"/>
      <c r="B94" s="29"/>
      <c r="C94" s="35">
        <v>1</v>
      </c>
      <c r="D94" s="36" t="s">
        <v>100</v>
      </c>
      <c r="E94" s="37">
        <v>1000</v>
      </c>
      <c r="F94" s="38">
        <v>0</v>
      </c>
      <c r="G94" s="158">
        <v>1000</v>
      </c>
      <c r="H94" s="159"/>
      <c r="I94" s="158">
        <v>1000</v>
      </c>
      <c r="J94" s="160"/>
      <c r="K94" s="106"/>
    </row>
    <row r="95" spans="1:11" s="13" customFormat="1" ht="20.100000000000001" customHeight="1">
      <c r="A95" s="40">
        <v>8</v>
      </c>
      <c r="B95" s="41" t="s">
        <v>101</v>
      </c>
      <c r="C95" s="42"/>
      <c r="D95" s="43"/>
      <c r="E95" s="32">
        <v>187147000</v>
      </c>
      <c r="F95" s="33">
        <v>182447000</v>
      </c>
      <c r="G95" s="158">
        <v>4700000</v>
      </c>
      <c r="H95" s="159"/>
      <c r="I95" s="158">
        <v>4700000</v>
      </c>
      <c r="J95" s="160"/>
      <c r="K95" s="106"/>
    </row>
    <row r="96" spans="1:11" s="13" customFormat="1" ht="20.100000000000001" customHeight="1">
      <c r="A96" s="28"/>
      <c r="B96" s="29"/>
      <c r="C96" s="35">
        <v>1</v>
      </c>
      <c r="D96" s="36" t="s">
        <v>101</v>
      </c>
      <c r="E96" s="37">
        <v>187147000</v>
      </c>
      <c r="F96" s="38">
        <v>182447000</v>
      </c>
      <c r="G96" s="158">
        <v>4700000</v>
      </c>
      <c r="H96" s="159"/>
      <c r="I96" s="158">
        <v>4700000</v>
      </c>
      <c r="J96" s="160"/>
      <c r="K96" s="106"/>
    </row>
    <row r="97" spans="1:11" s="13" customFormat="1" ht="20.100000000000001" customHeight="1">
      <c r="A97" s="40">
        <v>9</v>
      </c>
      <c r="B97" s="41" t="s">
        <v>102</v>
      </c>
      <c r="C97" s="42"/>
      <c r="D97" s="43"/>
      <c r="E97" s="32">
        <v>3817000</v>
      </c>
      <c r="F97" s="33"/>
      <c r="G97" s="158">
        <v>3817000</v>
      </c>
      <c r="H97" s="159"/>
      <c r="I97" s="158">
        <v>3817000</v>
      </c>
      <c r="J97" s="160"/>
      <c r="K97" s="106"/>
    </row>
    <row r="98" spans="1:11" s="13" customFormat="1" ht="20.100000000000001" customHeight="1" thickBot="1">
      <c r="A98" s="44"/>
      <c r="B98" s="45"/>
      <c r="C98" s="46">
        <v>1</v>
      </c>
      <c r="D98" s="47" t="s">
        <v>102</v>
      </c>
      <c r="E98" s="48">
        <v>3817000</v>
      </c>
      <c r="F98" s="49"/>
      <c r="G98" s="149">
        <v>3817000</v>
      </c>
      <c r="H98" s="150"/>
      <c r="I98" s="149">
        <v>3817000</v>
      </c>
      <c r="J98" s="151"/>
      <c r="K98" s="106"/>
    </row>
    <row r="99" spans="1:11" s="13" customFormat="1" ht="20.100000000000001" customHeight="1" thickBot="1">
      <c r="A99" s="152" t="s">
        <v>103</v>
      </c>
      <c r="B99" s="153"/>
      <c r="C99" s="153"/>
      <c r="D99" s="154"/>
      <c r="E99" s="117">
        <v>519913000</v>
      </c>
      <c r="F99" s="55">
        <v>488964001</v>
      </c>
      <c r="G99" s="155">
        <v>30948999</v>
      </c>
      <c r="H99" s="156"/>
      <c r="I99" s="155">
        <v>30948999</v>
      </c>
      <c r="J99" s="157"/>
      <c r="K99" s="106"/>
    </row>
    <row r="100" spans="1:11" s="13" customFormat="1" ht="18" customHeight="1"/>
    <row r="101" spans="1:11" s="13" customFormat="1" ht="18" customHeight="1">
      <c r="E101" s="56"/>
      <c r="G101" s="58" t="s">
        <v>110</v>
      </c>
      <c r="H101" s="58"/>
      <c r="I101" s="65">
        <v>35455518</v>
      </c>
      <c r="J101" s="56"/>
    </row>
    <row r="102" spans="1:11" s="13" customFormat="1" ht="18" customHeight="1">
      <c r="G102" s="66"/>
    </row>
    <row r="103" spans="1:11" s="13" customFormat="1" ht="18" customHeight="1">
      <c r="E103" s="56"/>
      <c r="G103" s="66"/>
    </row>
    <row r="104" spans="1:11" s="13" customFormat="1" ht="18" customHeight="1">
      <c r="G104" s="66"/>
    </row>
  </sheetData>
  <mergeCells count="100">
    <mergeCell ref="G98:H98"/>
    <mergeCell ref="I98:J98"/>
    <mergeCell ref="A99:D99"/>
    <mergeCell ref="G99:H99"/>
    <mergeCell ref="I99:J99"/>
    <mergeCell ref="G95:H95"/>
    <mergeCell ref="I95:J95"/>
    <mergeCell ref="G96:H96"/>
    <mergeCell ref="I96:J96"/>
    <mergeCell ref="G97:H97"/>
    <mergeCell ref="I97:J97"/>
    <mergeCell ref="G92:H92"/>
    <mergeCell ref="I92:J92"/>
    <mergeCell ref="G93:H93"/>
    <mergeCell ref="I93:J93"/>
    <mergeCell ref="G94:H94"/>
    <mergeCell ref="I94:J94"/>
    <mergeCell ref="G89:H89"/>
    <mergeCell ref="I89:J89"/>
    <mergeCell ref="G90:H90"/>
    <mergeCell ref="I90:J90"/>
    <mergeCell ref="G91:H91"/>
    <mergeCell ref="I91:J91"/>
    <mergeCell ref="G86:H86"/>
    <mergeCell ref="I86:J86"/>
    <mergeCell ref="G87:H87"/>
    <mergeCell ref="I87:J87"/>
    <mergeCell ref="G88:H88"/>
    <mergeCell ref="I88:J88"/>
    <mergeCell ref="G83:H83"/>
    <mergeCell ref="I83:J83"/>
    <mergeCell ref="G84:H84"/>
    <mergeCell ref="I84:J84"/>
    <mergeCell ref="G85:H85"/>
    <mergeCell ref="I85:J85"/>
    <mergeCell ref="G80:H80"/>
    <mergeCell ref="I80:J80"/>
    <mergeCell ref="G81:H81"/>
    <mergeCell ref="I81:J81"/>
    <mergeCell ref="G82:H82"/>
    <mergeCell ref="I82:J82"/>
    <mergeCell ref="A55:J55"/>
    <mergeCell ref="A59:B59"/>
    <mergeCell ref="C59:D59"/>
    <mergeCell ref="A76:D76"/>
    <mergeCell ref="A79:B79"/>
    <mergeCell ref="C79:D79"/>
    <mergeCell ref="G79:H79"/>
    <mergeCell ref="I79:J79"/>
    <mergeCell ref="G48:H48"/>
    <mergeCell ref="I48:J48"/>
    <mergeCell ref="G49:H49"/>
    <mergeCell ref="I49:J49"/>
    <mergeCell ref="A50:D50"/>
    <mergeCell ref="G50:H50"/>
    <mergeCell ref="I50:J50"/>
    <mergeCell ref="G45:H45"/>
    <mergeCell ref="I45:J45"/>
    <mergeCell ref="G46:H46"/>
    <mergeCell ref="I46:J46"/>
    <mergeCell ref="G47:H47"/>
    <mergeCell ref="I47:J47"/>
    <mergeCell ref="G42:H42"/>
    <mergeCell ref="I42:J42"/>
    <mergeCell ref="G43:H43"/>
    <mergeCell ref="I43:J43"/>
    <mergeCell ref="G44:H44"/>
    <mergeCell ref="I44:J44"/>
    <mergeCell ref="G39:H39"/>
    <mergeCell ref="I39:J39"/>
    <mergeCell ref="G40:H40"/>
    <mergeCell ref="I40:J40"/>
    <mergeCell ref="G41:H41"/>
    <mergeCell ref="I41:J41"/>
    <mergeCell ref="G36:H36"/>
    <mergeCell ref="I36:J36"/>
    <mergeCell ref="G37:H37"/>
    <mergeCell ref="I37:J37"/>
    <mergeCell ref="G38:H38"/>
    <mergeCell ref="I38:J38"/>
    <mergeCell ref="G33:H33"/>
    <mergeCell ref="I33:J33"/>
    <mergeCell ref="G34:H34"/>
    <mergeCell ref="I34:J34"/>
    <mergeCell ref="G35:H35"/>
    <mergeCell ref="I35:J35"/>
    <mergeCell ref="G30:H30"/>
    <mergeCell ref="I30:J30"/>
    <mergeCell ref="G31:H31"/>
    <mergeCell ref="I31:J31"/>
    <mergeCell ref="G32:H32"/>
    <mergeCell ref="I32:J32"/>
    <mergeCell ref="A2:J2"/>
    <mergeCell ref="A6:B6"/>
    <mergeCell ref="C6:D6"/>
    <mergeCell ref="A26:D26"/>
    <mergeCell ref="A29:B29"/>
    <mergeCell ref="C29:D29"/>
    <mergeCell ref="G29:H29"/>
    <mergeCell ref="I29:J29"/>
  </mergeCells>
  <phoneticPr fontId="4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3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2"/>
  <sheetViews>
    <sheetView showGridLines="0" view="pageBreakPreview" zoomScaleNormal="100" zoomScaleSheetLayoutView="100" workbookViewId="0">
      <selection activeCell="B30" sqref="B30"/>
    </sheetView>
  </sheetViews>
  <sheetFormatPr defaultRowHeight="16.5" customHeight="1"/>
  <cols>
    <col min="1" max="1" width="2.75" style="77" customWidth="1"/>
    <col min="2" max="2" width="35.875" style="76" bestFit="1" customWidth="1"/>
    <col min="3" max="3" width="2.75" style="77" customWidth="1"/>
    <col min="4" max="5" width="35" style="76" customWidth="1"/>
    <col min="6" max="16384" width="9" style="76"/>
  </cols>
  <sheetData>
    <row r="1" spans="1:5" ht="16.5" customHeight="1">
      <c r="A1" s="143" t="s">
        <v>139</v>
      </c>
      <c r="B1" s="144"/>
      <c r="C1" s="144"/>
      <c r="D1" s="144"/>
      <c r="E1" s="144"/>
    </row>
    <row r="2" spans="1:5" ht="16.5" customHeight="1">
      <c r="A2" s="144"/>
      <c r="B2" s="144"/>
      <c r="C2" s="144"/>
      <c r="D2" s="144"/>
      <c r="E2" s="144"/>
    </row>
    <row r="3" spans="1:5" ht="16.5" customHeight="1">
      <c r="A3" s="144"/>
      <c r="B3" s="144"/>
      <c r="C3" s="144"/>
      <c r="D3" s="144"/>
      <c r="E3" s="144"/>
    </row>
    <row r="4" spans="1:5" ht="16.5" customHeight="1">
      <c r="A4" s="129" t="s">
        <v>61</v>
      </c>
      <c r="B4" s="129"/>
    </row>
    <row r="5" spans="1:5" ht="16.5" customHeight="1" thickBot="1">
      <c r="A5" s="130" t="s">
        <v>125</v>
      </c>
      <c r="B5" s="130"/>
      <c r="C5" s="95"/>
      <c r="D5" s="94"/>
      <c r="E5" s="93" t="s">
        <v>124</v>
      </c>
    </row>
    <row r="6" spans="1:5" ht="16.5" customHeight="1" thickBot="1">
      <c r="A6" s="131" t="s">
        <v>64</v>
      </c>
      <c r="B6" s="132"/>
      <c r="C6" s="133" t="s">
        <v>65</v>
      </c>
      <c r="D6" s="134"/>
      <c r="E6" s="92" t="s">
        <v>123</v>
      </c>
    </row>
    <row r="7" spans="1:5" ht="16.5" customHeight="1">
      <c r="A7" s="147">
        <v>1</v>
      </c>
      <c r="B7" s="148" t="s">
        <v>72</v>
      </c>
      <c r="C7" s="91"/>
      <c r="D7" s="90"/>
      <c r="E7" s="79">
        <v>420471</v>
      </c>
    </row>
    <row r="8" spans="1:5" ht="16.5" customHeight="1">
      <c r="A8" s="145"/>
      <c r="B8" s="146"/>
      <c r="C8" s="89">
        <v>1</v>
      </c>
      <c r="D8" s="88" t="s">
        <v>72</v>
      </c>
      <c r="E8" s="82">
        <v>419517</v>
      </c>
    </row>
    <row r="9" spans="1:5" ht="16.5" customHeight="1">
      <c r="A9" s="138"/>
      <c r="B9" s="140"/>
      <c r="C9" s="84">
        <v>2</v>
      </c>
      <c r="D9" s="83" t="s">
        <v>73</v>
      </c>
      <c r="E9" s="82">
        <v>954</v>
      </c>
    </row>
    <row r="10" spans="1:5" ht="16.5" customHeight="1">
      <c r="A10" s="137">
        <v>2</v>
      </c>
      <c r="B10" s="139" t="s">
        <v>74</v>
      </c>
      <c r="C10" s="87"/>
      <c r="D10" s="86"/>
      <c r="E10" s="85">
        <v>1</v>
      </c>
    </row>
    <row r="11" spans="1:5" ht="16.5" customHeight="1">
      <c r="A11" s="138"/>
      <c r="B11" s="140"/>
      <c r="C11" s="84">
        <v>1</v>
      </c>
      <c r="D11" s="83" t="s">
        <v>75</v>
      </c>
      <c r="E11" s="82">
        <v>1</v>
      </c>
    </row>
    <row r="12" spans="1:5" ht="16.5" customHeight="1">
      <c r="A12" s="137">
        <v>3</v>
      </c>
      <c r="B12" s="139" t="s">
        <v>76</v>
      </c>
      <c r="C12" s="87"/>
      <c r="D12" s="86"/>
      <c r="E12" s="85">
        <v>2</v>
      </c>
    </row>
    <row r="13" spans="1:5" ht="16.5" customHeight="1">
      <c r="A13" s="145"/>
      <c r="B13" s="146"/>
      <c r="C13" s="89">
        <v>1</v>
      </c>
      <c r="D13" s="88" t="s">
        <v>77</v>
      </c>
      <c r="E13" s="82">
        <v>1</v>
      </c>
    </row>
    <row r="14" spans="1:5" ht="16.5" customHeight="1">
      <c r="A14" s="138"/>
      <c r="B14" s="140"/>
      <c r="C14" s="84">
        <v>2</v>
      </c>
      <c r="D14" s="83" t="s">
        <v>76</v>
      </c>
      <c r="E14" s="82">
        <v>1</v>
      </c>
    </row>
    <row r="15" spans="1:5" ht="16.5" customHeight="1">
      <c r="A15" s="137">
        <v>4</v>
      </c>
      <c r="B15" s="139" t="s">
        <v>78</v>
      </c>
      <c r="C15" s="87"/>
      <c r="D15" s="86"/>
      <c r="E15" s="85">
        <v>1</v>
      </c>
    </row>
    <row r="16" spans="1:5" ht="16.5" customHeight="1">
      <c r="A16" s="138"/>
      <c r="B16" s="140"/>
      <c r="C16" s="84">
        <v>1</v>
      </c>
      <c r="D16" s="83" t="s">
        <v>78</v>
      </c>
      <c r="E16" s="82">
        <v>1</v>
      </c>
    </row>
    <row r="17" spans="1:5" ht="16.5" customHeight="1">
      <c r="A17" s="137">
        <v>5</v>
      </c>
      <c r="B17" s="139" t="s">
        <v>79</v>
      </c>
      <c r="C17" s="87"/>
      <c r="D17" s="86"/>
      <c r="E17" s="85">
        <v>1</v>
      </c>
    </row>
    <row r="18" spans="1:5" ht="16.5" customHeight="1">
      <c r="A18" s="138"/>
      <c r="B18" s="140"/>
      <c r="C18" s="84">
        <v>1</v>
      </c>
      <c r="D18" s="83" t="s">
        <v>80</v>
      </c>
      <c r="E18" s="82">
        <v>1</v>
      </c>
    </row>
    <row r="19" spans="1:5" ht="16.5" customHeight="1">
      <c r="A19" s="137">
        <v>6</v>
      </c>
      <c r="B19" s="139" t="s">
        <v>81</v>
      </c>
      <c r="C19" s="87"/>
      <c r="D19" s="86"/>
      <c r="E19" s="85">
        <v>533352</v>
      </c>
    </row>
    <row r="20" spans="1:5" ht="16.5" customHeight="1">
      <c r="A20" s="145"/>
      <c r="B20" s="146"/>
      <c r="C20" s="89">
        <v>1</v>
      </c>
      <c r="D20" s="88" t="s">
        <v>82</v>
      </c>
      <c r="E20" s="82">
        <v>117936</v>
      </c>
    </row>
    <row r="21" spans="1:5" ht="16.5" customHeight="1">
      <c r="A21" s="138"/>
      <c r="B21" s="140"/>
      <c r="C21" s="84">
        <v>2</v>
      </c>
      <c r="D21" s="83" t="s">
        <v>83</v>
      </c>
      <c r="E21" s="82">
        <v>415416</v>
      </c>
    </row>
    <row r="22" spans="1:5" ht="16.5" customHeight="1">
      <c r="A22" s="137">
        <v>7</v>
      </c>
      <c r="B22" s="139" t="s">
        <v>84</v>
      </c>
      <c r="C22" s="87"/>
      <c r="D22" s="86"/>
      <c r="E22" s="85">
        <v>12026</v>
      </c>
    </row>
    <row r="23" spans="1:5" ht="16.5" customHeight="1">
      <c r="A23" s="138"/>
      <c r="B23" s="140"/>
      <c r="C23" s="84">
        <v>1</v>
      </c>
      <c r="D23" s="83" t="s">
        <v>84</v>
      </c>
      <c r="E23" s="82">
        <v>12026</v>
      </c>
    </row>
    <row r="24" spans="1:5" ht="16.5" customHeight="1">
      <c r="A24" s="137">
        <v>8</v>
      </c>
      <c r="B24" s="139" t="s">
        <v>85</v>
      </c>
      <c r="C24" s="87"/>
      <c r="D24" s="86"/>
      <c r="E24" s="85">
        <v>18057</v>
      </c>
    </row>
    <row r="25" spans="1:5" ht="16.5" customHeight="1" thickBot="1">
      <c r="A25" s="141"/>
      <c r="B25" s="142"/>
      <c r="C25" s="84">
        <v>1</v>
      </c>
      <c r="D25" s="83" t="s">
        <v>85</v>
      </c>
      <c r="E25" s="82">
        <v>18057</v>
      </c>
    </row>
    <row r="26" spans="1:5" ht="16.5" customHeight="1" thickBot="1">
      <c r="A26" s="127" t="s">
        <v>86</v>
      </c>
      <c r="B26" s="128"/>
      <c r="C26" s="128"/>
      <c r="D26" s="128"/>
      <c r="E26" s="78">
        <v>983911</v>
      </c>
    </row>
    <row r="27" spans="1:5" ht="16.5" customHeight="1">
      <c r="E27" s="97"/>
    </row>
    <row r="33" spans="1:5" ht="16.5" customHeight="1">
      <c r="A33" s="143" t="str">
        <f>A1</f>
        <v>平成２８年度　香川県国民健康保険団体連合会
国民健康保険診療報酬審査支払特別会計歳入歳出予算</v>
      </c>
      <c r="B33" s="144"/>
      <c r="C33" s="144"/>
      <c r="D33" s="144"/>
      <c r="E33" s="144"/>
    </row>
    <row r="34" spans="1:5" ht="16.5" customHeight="1">
      <c r="A34" s="144"/>
      <c r="B34" s="144"/>
      <c r="C34" s="144"/>
      <c r="D34" s="144"/>
      <c r="E34" s="144"/>
    </row>
    <row r="35" spans="1:5" ht="16.5" customHeight="1">
      <c r="A35" s="144"/>
      <c r="B35" s="144"/>
      <c r="C35" s="144"/>
      <c r="D35" s="144"/>
      <c r="E35" s="144"/>
    </row>
    <row r="36" spans="1:5" ht="16.5" customHeight="1">
      <c r="A36" s="129" t="s">
        <v>61</v>
      </c>
      <c r="B36" s="129"/>
    </row>
    <row r="37" spans="1:5" ht="16.5" customHeight="1" thickBot="1">
      <c r="A37" s="130" t="s">
        <v>120</v>
      </c>
      <c r="B37" s="130"/>
      <c r="C37" s="95"/>
      <c r="D37" s="94"/>
      <c r="E37" s="93" t="s">
        <v>124</v>
      </c>
    </row>
    <row r="38" spans="1:5" ht="16.5" customHeight="1" thickBot="1">
      <c r="A38" s="131" t="s">
        <v>64</v>
      </c>
      <c r="B38" s="132"/>
      <c r="C38" s="133" t="s">
        <v>65</v>
      </c>
      <c r="D38" s="134"/>
      <c r="E38" s="92" t="s">
        <v>123</v>
      </c>
    </row>
    <row r="39" spans="1:5" ht="16.5" customHeight="1">
      <c r="A39" s="135">
        <v>1</v>
      </c>
      <c r="B39" s="136" t="s">
        <v>92</v>
      </c>
      <c r="C39" s="91"/>
      <c r="D39" s="90"/>
      <c r="E39" s="79">
        <v>758610</v>
      </c>
    </row>
    <row r="40" spans="1:5" ht="16.5" customHeight="1">
      <c r="A40" s="122"/>
      <c r="B40" s="123"/>
      <c r="C40" s="89">
        <v>1</v>
      </c>
      <c r="D40" s="88" t="s">
        <v>93</v>
      </c>
      <c r="E40" s="82">
        <v>233733</v>
      </c>
    </row>
    <row r="41" spans="1:5" ht="16.5" customHeight="1">
      <c r="A41" s="122"/>
      <c r="B41" s="123"/>
      <c r="C41" s="84">
        <v>2</v>
      </c>
      <c r="D41" s="83" t="s">
        <v>94</v>
      </c>
      <c r="E41" s="82">
        <v>519140</v>
      </c>
    </row>
    <row r="42" spans="1:5" ht="16.5" customHeight="1">
      <c r="A42" s="122"/>
      <c r="B42" s="123"/>
      <c r="C42" s="87">
        <v>3</v>
      </c>
      <c r="D42" s="86" t="s">
        <v>127</v>
      </c>
      <c r="E42" s="85">
        <v>5737</v>
      </c>
    </row>
    <row r="43" spans="1:5" ht="16.5" customHeight="1">
      <c r="A43" s="122">
        <v>2</v>
      </c>
      <c r="B43" s="123" t="s">
        <v>95</v>
      </c>
      <c r="C43" s="84"/>
      <c r="D43" s="83"/>
      <c r="E43" s="82">
        <v>47282</v>
      </c>
    </row>
    <row r="44" spans="1:5" ht="16.5" customHeight="1">
      <c r="A44" s="122"/>
      <c r="B44" s="123"/>
      <c r="C44" s="87">
        <v>1</v>
      </c>
      <c r="D44" s="86" t="s">
        <v>95</v>
      </c>
      <c r="E44" s="85">
        <v>47282</v>
      </c>
    </row>
    <row r="45" spans="1:5" ht="16.5" customHeight="1">
      <c r="A45" s="122">
        <v>3</v>
      </c>
      <c r="B45" s="123" t="s">
        <v>96</v>
      </c>
      <c r="C45" s="89"/>
      <c r="D45" s="88"/>
      <c r="E45" s="82">
        <v>1900</v>
      </c>
    </row>
    <row r="46" spans="1:5" ht="16.5" customHeight="1">
      <c r="A46" s="122"/>
      <c r="B46" s="123"/>
      <c r="C46" s="84">
        <v>1</v>
      </c>
      <c r="D46" s="83" t="s">
        <v>96</v>
      </c>
      <c r="E46" s="82">
        <v>1900</v>
      </c>
    </row>
    <row r="47" spans="1:5" ht="16.5" customHeight="1">
      <c r="A47" s="122">
        <v>4</v>
      </c>
      <c r="B47" s="123" t="s">
        <v>97</v>
      </c>
      <c r="C47" s="87"/>
      <c r="D47" s="86"/>
      <c r="E47" s="85">
        <v>59164</v>
      </c>
    </row>
    <row r="48" spans="1:5" ht="16.5" customHeight="1">
      <c r="A48" s="122"/>
      <c r="B48" s="123"/>
      <c r="C48" s="84">
        <v>1</v>
      </c>
      <c r="D48" s="83" t="s">
        <v>97</v>
      </c>
      <c r="E48" s="82">
        <v>59164</v>
      </c>
    </row>
    <row r="49" spans="1:5" ht="16.5" customHeight="1">
      <c r="A49" s="122">
        <v>5</v>
      </c>
      <c r="B49" s="123" t="s">
        <v>98</v>
      </c>
      <c r="C49" s="87"/>
      <c r="D49" s="86"/>
      <c r="E49" s="85">
        <v>63691</v>
      </c>
    </row>
    <row r="50" spans="1:5" ht="16.5" customHeight="1">
      <c r="A50" s="122"/>
      <c r="B50" s="123"/>
      <c r="C50" s="84">
        <v>1</v>
      </c>
      <c r="D50" s="83" t="s">
        <v>98</v>
      </c>
      <c r="E50" s="82">
        <v>63691</v>
      </c>
    </row>
    <row r="51" spans="1:5" ht="16.5" customHeight="1">
      <c r="A51" s="122">
        <v>6</v>
      </c>
      <c r="B51" s="123" t="s">
        <v>99</v>
      </c>
      <c r="C51" s="87"/>
      <c r="D51" s="86"/>
      <c r="E51" s="85">
        <v>12996</v>
      </c>
    </row>
    <row r="52" spans="1:5" ht="16.5" customHeight="1">
      <c r="A52" s="122"/>
      <c r="B52" s="123"/>
      <c r="C52" s="89">
        <v>1</v>
      </c>
      <c r="D52" s="88" t="s">
        <v>99</v>
      </c>
      <c r="E52" s="82">
        <v>12996</v>
      </c>
    </row>
    <row r="53" spans="1:5" ht="16.5" customHeight="1">
      <c r="A53" s="122">
        <v>7</v>
      </c>
      <c r="B53" s="123" t="s">
        <v>100</v>
      </c>
      <c r="C53" s="84"/>
      <c r="D53" s="83"/>
      <c r="E53" s="82">
        <v>1</v>
      </c>
    </row>
    <row r="54" spans="1:5" ht="16.5" customHeight="1">
      <c r="A54" s="122"/>
      <c r="B54" s="123"/>
      <c r="C54" s="87">
        <v>1</v>
      </c>
      <c r="D54" s="86" t="s">
        <v>100</v>
      </c>
      <c r="E54" s="85">
        <v>1</v>
      </c>
    </row>
    <row r="55" spans="1:5" ht="16.5" customHeight="1">
      <c r="A55" s="122">
        <v>8</v>
      </c>
      <c r="B55" s="123" t="s">
        <v>101</v>
      </c>
      <c r="C55" s="84"/>
      <c r="D55" s="83"/>
      <c r="E55" s="82">
        <v>27633</v>
      </c>
    </row>
    <row r="56" spans="1:5" ht="16.5" customHeight="1">
      <c r="A56" s="122"/>
      <c r="B56" s="123"/>
      <c r="C56" s="87">
        <v>1</v>
      </c>
      <c r="D56" s="86" t="s">
        <v>101</v>
      </c>
      <c r="E56" s="85">
        <v>27633</v>
      </c>
    </row>
    <row r="57" spans="1:5" ht="16.5" customHeight="1">
      <c r="A57" s="122">
        <v>9</v>
      </c>
      <c r="B57" s="125" t="s">
        <v>102</v>
      </c>
      <c r="C57" s="84"/>
      <c r="D57" s="83"/>
      <c r="E57" s="85">
        <v>12634</v>
      </c>
    </row>
    <row r="58" spans="1:5" ht="16.5" customHeight="1" thickBot="1">
      <c r="A58" s="124"/>
      <c r="B58" s="126"/>
      <c r="C58" s="81">
        <v>1</v>
      </c>
      <c r="D58" s="80" t="s">
        <v>102</v>
      </c>
      <c r="E58" s="96">
        <v>12634</v>
      </c>
    </row>
    <row r="59" spans="1:5" ht="16.5" customHeight="1" thickBot="1">
      <c r="A59" s="127" t="s">
        <v>118</v>
      </c>
      <c r="B59" s="128"/>
      <c r="C59" s="128"/>
      <c r="D59" s="128"/>
      <c r="E59" s="78">
        <v>983911</v>
      </c>
    </row>
    <row r="65" spans="1:5" ht="16.5" customHeight="1">
      <c r="A65" s="143" t="s">
        <v>140</v>
      </c>
      <c r="B65" s="144"/>
      <c r="C65" s="144"/>
      <c r="D65" s="144"/>
      <c r="E65" s="144"/>
    </row>
    <row r="66" spans="1:5" ht="16.5" customHeight="1">
      <c r="A66" s="144"/>
      <c r="B66" s="144"/>
      <c r="C66" s="144"/>
      <c r="D66" s="144"/>
      <c r="E66" s="144"/>
    </row>
    <row r="67" spans="1:5" ht="16.5" customHeight="1">
      <c r="A67" s="144"/>
      <c r="B67" s="144"/>
      <c r="C67" s="144"/>
      <c r="D67" s="144"/>
      <c r="E67" s="144"/>
    </row>
    <row r="68" spans="1:5" ht="16.5" customHeight="1">
      <c r="A68" s="129" t="s">
        <v>61</v>
      </c>
      <c r="B68" s="129"/>
    </row>
    <row r="69" spans="1:5" ht="16.5" customHeight="1" thickBot="1">
      <c r="A69" s="130" t="s">
        <v>125</v>
      </c>
      <c r="B69" s="130"/>
      <c r="C69" s="95"/>
      <c r="D69" s="94"/>
      <c r="E69" s="93" t="s">
        <v>124</v>
      </c>
    </row>
    <row r="70" spans="1:5" ht="16.5" customHeight="1" thickBot="1">
      <c r="A70" s="131" t="s">
        <v>64</v>
      </c>
      <c r="B70" s="132"/>
      <c r="C70" s="133" t="s">
        <v>65</v>
      </c>
      <c r="D70" s="134"/>
      <c r="E70" s="92" t="s">
        <v>123</v>
      </c>
    </row>
    <row r="71" spans="1:5" ht="16.5" customHeight="1">
      <c r="A71" s="147">
        <v>1</v>
      </c>
      <c r="B71" s="148" t="s">
        <v>72</v>
      </c>
      <c r="C71" s="91"/>
      <c r="D71" s="90"/>
      <c r="E71" s="79">
        <v>390077</v>
      </c>
    </row>
    <row r="72" spans="1:5" ht="16.5" customHeight="1">
      <c r="A72" s="145"/>
      <c r="B72" s="146"/>
      <c r="C72" s="89">
        <v>1</v>
      </c>
      <c r="D72" s="88" t="s">
        <v>72</v>
      </c>
      <c r="E72" s="82">
        <v>390077</v>
      </c>
    </row>
    <row r="73" spans="1:5" ht="16.5" customHeight="1">
      <c r="A73" s="137">
        <v>2</v>
      </c>
      <c r="B73" s="139" t="s">
        <v>74</v>
      </c>
      <c r="C73" s="87"/>
      <c r="D73" s="86"/>
      <c r="E73" s="85">
        <v>1</v>
      </c>
    </row>
    <row r="74" spans="1:5" ht="16.5" customHeight="1">
      <c r="A74" s="138"/>
      <c r="B74" s="140"/>
      <c r="C74" s="84">
        <v>1</v>
      </c>
      <c r="D74" s="83" t="s">
        <v>75</v>
      </c>
      <c r="E74" s="82">
        <v>1</v>
      </c>
    </row>
    <row r="75" spans="1:5" ht="16.5" customHeight="1">
      <c r="A75" s="137">
        <v>3</v>
      </c>
      <c r="B75" s="139" t="s">
        <v>76</v>
      </c>
      <c r="C75" s="87"/>
      <c r="D75" s="86"/>
      <c r="E75" s="85">
        <v>2</v>
      </c>
    </row>
    <row r="76" spans="1:5" ht="16.5" customHeight="1">
      <c r="A76" s="145"/>
      <c r="B76" s="146"/>
      <c r="C76" s="89">
        <v>1</v>
      </c>
      <c r="D76" s="88" t="s">
        <v>77</v>
      </c>
      <c r="E76" s="82">
        <v>1</v>
      </c>
    </row>
    <row r="77" spans="1:5" ht="16.5" customHeight="1">
      <c r="A77" s="138"/>
      <c r="B77" s="140"/>
      <c r="C77" s="84">
        <v>2</v>
      </c>
      <c r="D77" s="83" t="s">
        <v>76</v>
      </c>
      <c r="E77" s="82">
        <v>1</v>
      </c>
    </row>
    <row r="78" spans="1:5" ht="16.5" customHeight="1">
      <c r="A78" s="137">
        <v>4</v>
      </c>
      <c r="B78" s="139" t="s">
        <v>122</v>
      </c>
      <c r="C78" s="87"/>
      <c r="D78" s="86"/>
      <c r="E78" s="85">
        <v>1</v>
      </c>
    </row>
    <row r="79" spans="1:5" ht="16.5" customHeight="1">
      <c r="A79" s="138"/>
      <c r="B79" s="140"/>
      <c r="C79" s="84">
        <v>1</v>
      </c>
      <c r="D79" s="83" t="s">
        <v>80</v>
      </c>
      <c r="E79" s="82">
        <v>1</v>
      </c>
    </row>
    <row r="80" spans="1:5" ht="16.5" customHeight="1">
      <c r="A80" s="137">
        <v>5</v>
      </c>
      <c r="B80" s="139" t="s">
        <v>121</v>
      </c>
      <c r="C80" s="87"/>
      <c r="D80" s="86"/>
      <c r="E80" s="85">
        <v>163397</v>
      </c>
    </row>
    <row r="81" spans="1:5" ht="16.5" customHeight="1">
      <c r="A81" s="145"/>
      <c r="B81" s="146"/>
      <c r="C81" s="89">
        <v>1</v>
      </c>
      <c r="D81" s="88" t="s">
        <v>82</v>
      </c>
      <c r="E81" s="82">
        <v>1</v>
      </c>
    </row>
    <row r="82" spans="1:5" ht="16.5" customHeight="1">
      <c r="A82" s="138"/>
      <c r="B82" s="140"/>
      <c r="C82" s="84">
        <v>2</v>
      </c>
      <c r="D82" s="83" t="s">
        <v>83</v>
      </c>
      <c r="E82" s="82">
        <v>163396</v>
      </c>
    </row>
    <row r="83" spans="1:5" ht="16.5" customHeight="1">
      <c r="A83" s="137">
        <v>6</v>
      </c>
      <c r="B83" s="139" t="s">
        <v>84</v>
      </c>
      <c r="C83" s="87"/>
      <c r="D83" s="86"/>
      <c r="E83" s="85">
        <v>34033</v>
      </c>
    </row>
    <row r="84" spans="1:5" ht="16.5" customHeight="1">
      <c r="A84" s="138"/>
      <c r="B84" s="140"/>
      <c r="C84" s="84">
        <v>1</v>
      </c>
      <c r="D84" s="83" t="s">
        <v>84</v>
      </c>
      <c r="E84" s="82">
        <v>34033</v>
      </c>
    </row>
    <row r="85" spans="1:5" ht="16.5" customHeight="1">
      <c r="A85" s="137">
        <v>7</v>
      </c>
      <c r="B85" s="139" t="s">
        <v>85</v>
      </c>
      <c r="C85" s="87"/>
      <c r="D85" s="86"/>
      <c r="E85" s="85">
        <v>627</v>
      </c>
    </row>
    <row r="86" spans="1:5" ht="16.5" customHeight="1" thickBot="1">
      <c r="A86" s="141"/>
      <c r="B86" s="142"/>
      <c r="C86" s="84">
        <v>1</v>
      </c>
      <c r="D86" s="83" t="s">
        <v>85</v>
      </c>
      <c r="E86" s="82">
        <v>627</v>
      </c>
    </row>
    <row r="87" spans="1:5" ht="16.5" customHeight="1" thickBot="1">
      <c r="A87" s="127" t="s">
        <v>86</v>
      </c>
      <c r="B87" s="128"/>
      <c r="C87" s="128"/>
      <c r="D87" s="128"/>
      <c r="E87" s="78">
        <v>588138</v>
      </c>
    </row>
    <row r="88" spans="1:5" ht="16.5" customHeight="1">
      <c r="E88" s="97"/>
    </row>
    <row r="97" spans="1:5" ht="16.5" customHeight="1">
      <c r="A97" s="143" t="str">
        <f>A65</f>
        <v>平成２８年度　香川県国民健康保険団体連合会
後期高齢者医療事業関係特別会計歳入歳出予算</v>
      </c>
      <c r="B97" s="144"/>
      <c r="C97" s="144"/>
      <c r="D97" s="144"/>
      <c r="E97" s="144"/>
    </row>
    <row r="98" spans="1:5" ht="16.5" customHeight="1">
      <c r="A98" s="144"/>
      <c r="B98" s="144"/>
      <c r="C98" s="144"/>
      <c r="D98" s="144"/>
      <c r="E98" s="144"/>
    </row>
    <row r="99" spans="1:5" ht="16.5" customHeight="1">
      <c r="A99" s="144"/>
      <c r="B99" s="144"/>
      <c r="C99" s="144"/>
      <c r="D99" s="144"/>
      <c r="E99" s="144"/>
    </row>
    <row r="100" spans="1:5" ht="16.5" customHeight="1">
      <c r="A100" s="129" t="s">
        <v>61</v>
      </c>
      <c r="B100" s="129"/>
    </row>
    <row r="101" spans="1:5" ht="16.5" customHeight="1" thickBot="1">
      <c r="A101" s="130" t="s">
        <v>120</v>
      </c>
      <c r="B101" s="130"/>
      <c r="C101" s="95"/>
      <c r="D101" s="94"/>
      <c r="E101" s="93" t="s">
        <v>124</v>
      </c>
    </row>
    <row r="102" spans="1:5" ht="16.5" customHeight="1" thickBot="1">
      <c r="A102" s="131" t="s">
        <v>64</v>
      </c>
      <c r="B102" s="132"/>
      <c r="C102" s="133" t="s">
        <v>65</v>
      </c>
      <c r="D102" s="134"/>
      <c r="E102" s="92" t="s">
        <v>123</v>
      </c>
    </row>
    <row r="103" spans="1:5" ht="16.5" customHeight="1">
      <c r="A103" s="135">
        <v>1</v>
      </c>
      <c r="B103" s="136" t="s">
        <v>92</v>
      </c>
      <c r="C103" s="91"/>
      <c r="D103" s="90"/>
      <c r="E103" s="79">
        <v>416010</v>
      </c>
    </row>
    <row r="104" spans="1:5" ht="16.5" customHeight="1">
      <c r="A104" s="122"/>
      <c r="B104" s="123"/>
      <c r="C104" s="89">
        <v>1</v>
      </c>
      <c r="D104" s="88" t="s">
        <v>93</v>
      </c>
      <c r="E104" s="82">
        <v>207940</v>
      </c>
    </row>
    <row r="105" spans="1:5" ht="16.5" customHeight="1">
      <c r="A105" s="122"/>
      <c r="B105" s="123"/>
      <c r="C105" s="84">
        <v>2</v>
      </c>
      <c r="D105" s="83" t="s">
        <v>119</v>
      </c>
      <c r="E105" s="82">
        <v>208070</v>
      </c>
    </row>
    <row r="106" spans="1:5" ht="16.5" customHeight="1">
      <c r="A106" s="122">
        <v>2</v>
      </c>
      <c r="B106" s="123" t="s">
        <v>95</v>
      </c>
      <c r="C106" s="84"/>
      <c r="D106" s="83"/>
      <c r="E106" s="82">
        <v>48915</v>
      </c>
    </row>
    <row r="107" spans="1:5" ht="16.5" customHeight="1">
      <c r="A107" s="122"/>
      <c r="B107" s="123"/>
      <c r="C107" s="87">
        <v>1</v>
      </c>
      <c r="D107" s="86" t="s">
        <v>95</v>
      </c>
      <c r="E107" s="85">
        <v>48915</v>
      </c>
    </row>
    <row r="108" spans="1:5" ht="16.5" customHeight="1">
      <c r="A108" s="122">
        <v>3</v>
      </c>
      <c r="B108" s="123" t="s">
        <v>96</v>
      </c>
      <c r="C108" s="89"/>
      <c r="D108" s="88"/>
      <c r="E108" s="82">
        <v>1100</v>
      </c>
    </row>
    <row r="109" spans="1:5" ht="16.5" customHeight="1">
      <c r="A109" s="122"/>
      <c r="B109" s="123"/>
      <c r="C109" s="84">
        <v>1</v>
      </c>
      <c r="D109" s="83" t="s">
        <v>96</v>
      </c>
      <c r="E109" s="82">
        <v>1100</v>
      </c>
    </row>
    <row r="110" spans="1:5" ht="16.5" customHeight="1">
      <c r="A110" s="122">
        <v>4</v>
      </c>
      <c r="B110" s="123" t="s">
        <v>97</v>
      </c>
      <c r="C110" s="87"/>
      <c r="D110" s="86"/>
      <c r="E110" s="85">
        <v>13901</v>
      </c>
    </row>
    <row r="111" spans="1:5" ht="16.5" customHeight="1">
      <c r="A111" s="122"/>
      <c r="B111" s="123"/>
      <c r="C111" s="84">
        <v>1</v>
      </c>
      <c r="D111" s="83" t="s">
        <v>97</v>
      </c>
      <c r="E111" s="82">
        <v>13901</v>
      </c>
    </row>
    <row r="112" spans="1:5" ht="16.5" customHeight="1">
      <c r="A112" s="122">
        <v>5</v>
      </c>
      <c r="B112" s="123" t="s">
        <v>98</v>
      </c>
      <c r="C112" s="87"/>
      <c r="D112" s="86"/>
      <c r="E112" s="85">
        <v>51452</v>
      </c>
    </row>
    <row r="113" spans="1:5" ht="16.5" customHeight="1">
      <c r="A113" s="122"/>
      <c r="B113" s="123"/>
      <c r="C113" s="84">
        <v>1</v>
      </c>
      <c r="D113" s="83" t="s">
        <v>98</v>
      </c>
      <c r="E113" s="82">
        <v>51452</v>
      </c>
    </row>
    <row r="114" spans="1:5" ht="16.5" customHeight="1">
      <c r="A114" s="122">
        <v>6</v>
      </c>
      <c r="B114" s="123" t="s">
        <v>99</v>
      </c>
      <c r="C114" s="87"/>
      <c r="D114" s="86"/>
      <c r="E114" s="85">
        <v>12995</v>
      </c>
    </row>
    <row r="115" spans="1:5" ht="16.5" customHeight="1">
      <c r="A115" s="122"/>
      <c r="B115" s="123"/>
      <c r="C115" s="89">
        <v>1</v>
      </c>
      <c r="D115" s="88" t="s">
        <v>99</v>
      </c>
      <c r="E115" s="82">
        <v>12995</v>
      </c>
    </row>
    <row r="116" spans="1:5" ht="16.5" customHeight="1">
      <c r="A116" s="122">
        <v>7</v>
      </c>
      <c r="B116" s="123" t="s">
        <v>100</v>
      </c>
      <c r="C116" s="84"/>
      <c r="D116" s="83"/>
      <c r="E116" s="82">
        <v>1</v>
      </c>
    </row>
    <row r="117" spans="1:5" ht="16.5" customHeight="1">
      <c r="A117" s="122"/>
      <c r="B117" s="123"/>
      <c r="C117" s="87">
        <v>1</v>
      </c>
      <c r="D117" s="86" t="s">
        <v>100</v>
      </c>
      <c r="E117" s="85">
        <v>1</v>
      </c>
    </row>
    <row r="118" spans="1:5" ht="16.5" customHeight="1">
      <c r="A118" s="122">
        <v>8</v>
      </c>
      <c r="B118" s="123" t="s">
        <v>101</v>
      </c>
      <c r="C118" s="84"/>
      <c r="D118" s="83"/>
      <c r="E118" s="82">
        <v>36589</v>
      </c>
    </row>
    <row r="119" spans="1:5" ht="16.5" customHeight="1">
      <c r="A119" s="122"/>
      <c r="B119" s="123"/>
      <c r="C119" s="87">
        <v>1</v>
      </c>
      <c r="D119" s="86" t="s">
        <v>101</v>
      </c>
      <c r="E119" s="85">
        <v>36589</v>
      </c>
    </row>
    <row r="120" spans="1:5" ht="16.5" customHeight="1">
      <c r="A120" s="122">
        <v>9</v>
      </c>
      <c r="B120" s="125" t="s">
        <v>102</v>
      </c>
      <c r="C120" s="84"/>
      <c r="D120" s="83"/>
      <c r="E120" s="85">
        <v>7175</v>
      </c>
    </row>
    <row r="121" spans="1:5" ht="16.5" customHeight="1" thickBot="1">
      <c r="A121" s="124"/>
      <c r="B121" s="126"/>
      <c r="C121" s="81">
        <v>1</v>
      </c>
      <c r="D121" s="80" t="s">
        <v>102</v>
      </c>
      <c r="E121" s="96">
        <v>7175</v>
      </c>
    </row>
    <row r="122" spans="1:5" ht="16.5" customHeight="1" thickBot="1">
      <c r="A122" s="127" t="s">
        <v>118</v>
      </c>
      <c r="B122" s="128"/>
      <c r="C122" s="128"/>
      <c r="D122" s="128"/>
      <c r="E122" s="78">
        <v>588138</v>
      </c>
    </row>
  </sheetData>
  <mergeCells count="90">
    <mergeCell ref="A118:A119"/>
    <mergeCell ref="B118:B119"/>
    <mergeCell ref="A120:A121"/>
    <mergeCell ref="B120:B121"/>
    <mergeCell ref="A122:D122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B100"/>
    <mergeCell ref="A101:B101"/>
    <mergeCell ref="A102:B102"/>
    <mergeCell ref="C102:D102"/>
    <mergeCell ref="A103:A105"/>
    <mergeCell ref="B103:B105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70:B70"/>
    <mergeCell ref="C70:D70"/>
    <mergeCell ref="A71:A72"/>
    <mergeCell ref="B71:B72"/>
    <mergeCell ref="A73:A74"/>
    <mergeCell ref="B73:B74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45:A46"/>
    <mergeCell ref="B45:B46"/>
    <mergeCell ref="A47:A48"/>
    <mergeCell ref="B47:B48"/>
    <mergeCell ref="A49:A50"/>
    <mergeCell ref="B49:B50"/>
    <mergeCell ref="A38:B38"/>
    <mergeCell ref="C38:D38"/>
    <mergeCell ref="A39:A42"/>
    <mergeCell ref="B39:B42"/>
    <mergeCell ref="A43:A44"/>
    <mergeCell ref="B43:B44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10:A11"/>
    <mergeCell ref="B10:B11"/>
    <mergeCell ref="A12:A14"/>
    <mergeCell ref="B12:B14"/>
    <mergeCell ref="A15:A16"/>
    <mergeCell ref="B15:B16"/>
    <mergeCell ref="A7:A9"/>
    <mergeCell ref="B7:B9"/>
    <mergeCell ref="A1:E3"/>
    <mergeCell ref="A4:B4"/>
    <mergeCell ref="A5:B5"/>
    <mergeCell ref="A6:B6"/>
    <mergeCell ref="C6:D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4"/>
  <sheetViews>
    <sheetView showGridLines="0" view="pageBreakPreview" zoomScaleNormal="100" zoomScaleSheetLayoutView="100" workbookViewId="0">
      <selection activeCell="B22" sqref="B22:B23"/>
    </sheetView>
  </sheetViews>
  <sheetFormatPr defaultRowHeight="13.5"/>
  <cols>
    <col min="1" max="1" width="3.625" style="98" customWidth="1"/>
    <col min="2" max="2" width="16" style="98" customWidth="1"/>
    <col min="3" max="3" width="3.375" style="98" customWidth="1"/>
    <col min="4" max="9" width="15.625" style="98" customWidth="1"/>
    <col min="10" max="10" width="20.625" style="98" customWidth="1"/>
    <col min="11" max="11" width="11.625" style="98" bestFit="1" customWidth="1"/>
    <col min="12" max="16384" width="9" style="98"/>
  </cols>
  <sheetData>
    <row r="1" spans="1:11" s="13" customFormat="1" ht="18" customHeight="1"/>
    <row r="2" spans="1:11" s="13" customFormat="1" ht="38.25" customHeight="1">
      <c r="A2" s="164" t="s">
        <v>144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1" s="13" customFormat="1" ht="15" customHeight="1">
      <c r="A3" s="14"/>
      <c r="B3" s="105"/>
      <c r="C3" s="105"/>
      <c r="D3" s="105"/>
      <c r="E3" s="105"/>
      <c r="F3" s="105"/>
      <c r="G3" s="105"/>
      <c r="H3" s="105"/>
      <c r="I3" s="105"/>
      <c r="J3" s="105"/>
    </row>
    <row r="4" spans="1:11" s="13" customFormat="1" ht="18" customHeight="1">
      <c r="A4" s="13" t="s">
        <v>61</v>
      </c>
    </row>
    <row r="5" spans="1:11" s="13" customFormat="1" ht="18" customHeight="1" thickBot="1">
      <c r="A5" s="13" t="s">
        <v>107</v>
      </c>
      <c r="J5" s="16" t="s">
        <v>141</v>
      </c>
    </row>
    <row r="6" spans="1:11" s="13" customFormat="1" ht="28.5" customHeight="1" thickBot="1">
      <c r="A6" s="173" t="s">
        <v>64</v>
      </c>
      <c r="B6" s="174"/>
      <c r="C6" s="175" t="s">
        <v>65</v>
      </c>
      <c r="D6" s="176"/>
      <c r="E6" s="17" t="s">
        <v>66</v>
      </c>
      <c r="F6" s="18" t="s">
        <v>67</v>
      </c>
      <c r="G6" s="18" t="s">
        <v>68</v>
      </c>
      <c r="H6" s="18" t="s">
        <v>69</v>
      </c>
      <c r="I6" s="18" t="s">
        <v>70</v>
      </c>
      <c r="J6" s="19" t="s">
        <v>71</v>
      </c>
      <c r="K6" s="20"/>
    </row>
    <row r="7" spans="1:11" s="13" customFormat="1" ht="20.100000000000001" customHeight="1">
      <c r="A7" s="21">
        <v>1</v>
      </c>
      <c r="B7" s="22" t="s">
        <v>72</v>
      </c>
      <c r="C7" s="23"/>
      <c r="D7" s="24"/>
      <c r="E7" s="25">
        <v>420471000</v>
      </c>
      <c r="F7" s="26">
        <v>418573191</v>
      </c>
      <c r="G7" s="26">
        <v>418573191</v>
      </c>
      <c r="H7" s="26">
        <v>0</v>
      </c>
      <c r="I7" s="26">
        <v>0</v>
      </c>
      <c r="J7" s="27">
        <v>-1897809</v>
      </c>
    </row>
    <row r="8" spans="1:11" s="13" customFormat="1" ht="20.100000000000001" customHeight="1">
      <c r="A8" s="28"/>
      <c r="B8" s="29"/>
      <c r="C8" s="30">
        <v>1</v>
      </c>
      <c r="D8" s="31" t="s">
        <v>72</v>
      </c>
      <c r="E8" s="32">
        <v>419517000</v>
      </c>
      <c r="F8" s="33">
        <v>417637041</v>
      </c>
      <c r="G8" s="33">
        <v>417637041</v>
      </c>
      <c r="H8" s="33">
        <v>0</v>
      </c>
      <c r="I8" s="33">
        <v>0</v>
      </c>
      <c r="J8" s="34">
        <v>-1879959</v>
      </c>
    </row>
    <row r="9" spans="1:11" s="13" customFormat="1" ht="20.100000000000001" customHeight="1">
      <c r="A9" s="28"/>
      <c r="B9" s="29"/>
      <c r="C9" s="35">
        <v>2</v>
      </c>
      <c r="D9" s="36" t="s">
        <v>73</v>
      </c>
      <c r="E9" s="37">
        <v>954000</v>
      </c>
      <c r="F9" s="38">
        <v>936150</v>
      </c>
      <c r="G9" s="38">
        <v>936150</v>
      </c>
      <c r="H9" s="38">
        <v>0</v>
      </c>
      <c r="I9" s="38">
        <v>0</v>
      </c>
      <c r="J9" s="39">
        <v>-17850</v>
      </c>
    </row>
    <row r="10" spans="1:11" s="13" customFormat="1" ht="20.100000000000001" customHeight="1">
      <c r="A10" s="40">
        <v>2</v>
      </c>
      <c r="B10" s="41" t="s">
        <v>74</v>
      </c>
      <c r="C10" s="42"/>
      <c r="D10" s="43"/>
      <c r="E10" s="32">
        <v>131833000</v>
      </c>
      <c r="F10" s="33">
        <v>140048000</v>
      </c>
      <c r="G10" s="33">
        <v>140048000</v>
      </c>
      <c r="H10" s="33">
        <v>0</v>
      </c>
      <c r="I10" s="33">
        <v>0</v>
      </c>
      <c r="J10" s="34">
        <v>8215000</v>
      </c>
    </row>
    <row r="11" spans="1:11" s="13" customFormat="1" ht="20.100000000000001" customHeight="1">
      <c r="A11" s="28"/>
      <c r="B11" s="29"/>
      <c r="C11" s="35">
        <v>1</v>
      </c>
      <c r="D11" s="36" t="s">
        <v>75</v>
      </c>
      <c r="E11" s="37">
        <v>131833000</v>
      </c>
      <c r="F11" s="38">
        <v>140048000</v>
      </c>
      <c r="G11" s="38">
        <v>140048000</v>
      </c>
      <c r="H11" s="38">
        <v>0</v>
      </c>
      <c r="I11" s="38">
        <v>0</v>
      </c>
      <c r="J11" s="39">
        <v>8215000</v>
      </c>
    </row>
    <row r="12" spans="1:11" s="13" customFormat="1" ht="20.100000000000001" customHeight="1">
      <c r="A12" s="40">
        <v>3</v>
      </c>
      <c r="B12" s="41" t="s">
        <v>76</v>
      </c>
      <c r="C12" s="42"/>
      <c r="D12" s="43"/>
      <c r="E12" s="32">
        <v>2000</v>
      </c>
      <c r="F12" s="33">
        <v>0</v>
      </c>
      <c r="G12" s="33">
        <v>0</v>
      </c>
      <c r="H12" s="33">
        <v>0</v>
      </c>
      <c r="I12" s="33">
        <v>0</v>
      </c>
      <c r="J12" s="34">
        <v>-2000</v>
      </c>
    </row>
    <row r="13" spans="1:11" s="13" customFormat="1" ht="20.100000000000001" customHeight="1">
      <c r="A13" s="28"/>
      <c r="B13" s="29"/>
      <c r="C13" s="30">
        <v>1</v>
      </c>
      <c r="D13" s="31" t="s">
        <v>77</v>
      </c>
      <c r="E13" s="32">
        <v>1000</v>
      </c>
      <c r="F13" s="33">
        <v>0</v>
      </c>
      <c r="G13" s="33">
        <v>0</v>
      </c>
      <c r="H13" s="33">
        <v>0</v>
      </c>
      <c r="I13" s="33">
        <v>0</v>
      </c>
      <c r="J13" s="34">
        <v>-1000</v>
      </c>
    </row>
    <row r="14" spans="1:11" s="13" customFormat="1" ht="20.100000000000001" customHeight="1">
      <c r="A14" s="28"/>
      <c r="B14" s="29"/>
      <c r="C14" s="35">
        <v>2</v>
      </c>
      <c r="D14" s="36" t="s">
        <v>76</v>
      </c>
      <c r="E14" s="37">
        <v>1000</v>
      </c>
      <c r="F14" s="38">
        <v>0</v>
      </c>
      <c r="G14" s="38">
        <v>0</v>
      </c>
      <c r="H14" s="38">
        <v>0</v>
      </c>
      <c r="I14" s="38">
        <v>0</v>
      </c>
      <c r="J14" s="39">
        <v>-1000</v>
      </c>
    </row>
    <row r="15" spans="1:11" s="13" customFormat="1" ht="20.100000000000001" customHeight="1">
      <c r="A15" s="40">
        <v>4</v>
      </c>
      <c r="B15" s="41" t="s">
        <v>78</v>
      </c>
      <c r="C15" s="42"/>
      <c r="D15" s="43"/>
      <c r="E15" s="32">
        <v>1000</v>
      </c>
      <c r="F15" s="33">
        <v>0</v>
      </c>
      <c r="G15" s="33">
        <v>0</v>
      </c>
      <c r="H15" s="33">
        <v>0</v>
      </c>
      <c r="I15" s="33">
        <v>0</v>
      </c>
      <c r="J15" s="34">
        <v>-1000</v>
      </c>
    </row>
    <row r="16" spans="1:11" s="13" customFormat="1" ht="20.100000000000001" customHeight="1">
      <c r="A16" s="28"/>
      <c r="B16" s="29"/>
      <c r="C16" s="35">
        <v>1</v>
      </c>
      <c r="D16" s="36" t="s">
        <v>78</v>
      </c>
      <c r="E16" s="37">
        <v>1000</v>
      </c>
      <c r="F16" s="38">
        <v>0</v>
      </c>
      <c r="G16" s="38">
        <v>0</v>
      </c>
      <c r="H16" s="38">
        <v>0</v>
      </c>
      <c r="I16" s="38">
        <v>0</v>
      </c>
      <c r="J16" s="39">
        <v>-1000</v>
      </c>
    </row>
    <row r="17" spans="1:11" s="13" customFormat="1" ht="20.100000000000001" customHeight="1">
      <c r="A17" s="40">
        <v>5</v>
      </c>
      <c r="B17" s="41" t="s">
        <v>79</v>
      </c>
      <c r="C17" s="42"/>
      <c r="D17" s="43"/>
      <c r="E17" s="32">
        <v>1000</v>
      </c>
      <c r="F17" s="33">
        <v>0</v>
      </c>
      <c r="G17" s="33">
        <v>0</v>
      </c>
      <c r="H17" s="33">
        <v>0</v>
      </c>
      <c r="I17" s="33">
        <v>0</v>
      </c>
      <c r="J17" s="34">
        <v>-1000</v>
      </c>
    </row>
    <row r="18" spans="1:11" s="13" customFormat="1" ht="20.100000000000001" customHeight="1">
      <c r="A18" s="28"/>
      <c r="B18" s="29"/>
      <c r="C18" s="35">
        <v>1</v>
      </c>
      <c r="D18" s="36" t="s">
        <v>80</v>
      </c>
      <c r="E18" s="37">
        <v>1000</v>
      </c>
      <c r="F18" s="38">
        <v>0</v>
      </c>
      <c r="G18" s="38">
        <v>0</v>
      </c>
      <c r="H18" s="38">
        <v>0</v>
      </c>
      <c r="I18" s="38">
        <v>0</v>
      </c>
      <c r="J18" s="39">
        <v>-1000</v>
      </c>
    </row>
    <row r="19" spans="1:11" s="13" customFormat="1" ht="20.100000000000001" customHeight="1">
      <c r="A19" s="40">
        <v>6</v>
      </c>
      <c r="B19" s="41" t="s">
        <v>81</v>
      </c>
      <c r="C19" s="42"/>
      <c r="D19" s="43"/>
      <c r="E19" s="32">
        <v>363550000</v>
      </c>
      <c r="F19" s="33">
        <v>338944066</v>
      </c>
      <c r="G19" s="33">
        <v>338944066</v>
      </c>
      <c r="H19" s="33">
        <v>0</v>
      </c>
      <c r="I19" s="33">
        <v>0</v>
      </c>
      <c r="J19" s="34">
        <v>-24605934</v>
      </c>
    </row>
    <row r="20" spans="1:11" s="13" customFormat="1" ht="20.100000000000001" customHeight="1">
      <c r="A20" s="28"/>
      <c r="B20" s="29"/>
      <c r="C20" s="30">
        <v>1</v>
      </c>
      <c r="D20" s="31" t="s">
        <v>82</v>
      </c>
      <c r="E20" s="32">
        <v>118452000</v>
      </c>
      <c r="F20" s="33">
        <v>105745501</v>
      </c>
      <c r="G20" s="33">
        <v>105745501</v>
      </c>
      <c r="H20" s="33">
        <v>0</v>
      </c>
      <c r="I20" s="33">
        <v>0</v>
      </c>
      <c r="J20" s="34">
        <v>-12706499</v>
      </c>
    </row>
    <row r="21" spans="1:11" s="13" customFormat="1" ht="20.100000000000001" customHeight="1">
      <c r="A21" s="28"/>
      <c r="B21" s="29"/>
      <c r="C21" s="35">
        <v>2</v>
      </c>
      <c r="D21" s="36" t="s">
        <v>83</v>
      </c>
      <c r="E21" s="37">
        <v>245098000</v>
      </c>
      <c r="F21" s="38">
        <v>233198565</v>
      </c>
      <c r="G21" s="38">
        <v>233198565</v>
      </c>
      <c r="H21" s="38">
        <v>0</v>
      </c>
      <c r="I21" s="38">
        <v>0</v>
      </c>
      <c r="J21" s="39">
        <v>-11899435</v>
      </c>
    </row>
    <row r="22" spans="1:11" s="13" customFormat="1" ht="20.100000000000001" customHeight="1">
      <c r="A22" s="40">
        <v>7</v>
      </c>
      <c r="B22" s="41" t="s">
        <v>84</v>
      </c>
      <c r="C22" s="42"/>
      <c r="D22" s="43"/>
      <c r="E22" s="32">
        <v>32635000</v>
      </c>
      <c r="F22" s="33">
        <v>32635989</v>
      </c>
      <c r="G22" s="33">
        <v>32635989</v>
      </c>
      <c r="H22" s="33">
        <v>0</v>
      </c>
      <c r="I22" s="33">
        <v>0</v>
      </c>
      <c r="J22" s="34">
        <v>989</v>
      </c>
    </row>
    <row r="23" spans="1:11" s="13" customFormat="1" ht="20.100000000000001" customHeight="1">
      <c r="A23" s="28"/>
      <c r="B23" s="29"/>
      <c r="C23" s="35">
        <v>1</v>
      </c>
      <c r="D23" s="36" t="s">
        <v>84</v>
      </c>
      <c r="E23" s="37">
        <v>32635000</v>
      </c>
      <c r="F23" s="38">
        <v>32635989</v>
      </c>
      <c r="G23" s="38">
        <v>32635989</v>
      </c>
      <c r="H23" s="38">
        <v>0</v>
      </c>
      <c r="I23" s="38">
        <v>0</v>
      </c>
      <c r="J23" s="39">
        <v>989</v>
      </c>
    </row>
    <row r="24" spans="1:11" s="13" customFormat="1" ht="20.100000000000001" customHeight="1">
      <c r="A24" s="40">
        <v>8</v>
      </c>
      <c r="B24" s="41" t="s">
        <v>85</v>
      </c>
      <c r="C24" s="42"/>
      <c r="D24" s="43"/>
      <c r="E24" s="32">
        <v>18057000</v>
      </c>
      <c r="F24" s="33">
        <v>14190843</v>
      </c>
      <c r="G24" s="33">
        <v>14190843</v>
      </c>
      <c r="H24" s="33">
        <v>0</v>
      </c>
      <c r="I24" s="33">
        <v>0</v>
      </c>
      <c r="J24" s="34">
        <v>-3866157</v>
      </c>
    </row>
    <row r="25" spans="1:11" s="13" customFormat="1" ht="20.100000000000001" customHeight="1" thickBot="1">
      <c r="A25" s="44"/>
      <c r="B25" s="45"/>
      <c r="C25" s="46">
        <v>1</v>
      </c>
      <c r="D25" s="47" t="s">
        <v>85</v>
      </c>
      <c r="E25" s="48">
        <v>18057000</v>
      </c>
      <c r="F25" s="49">
        <v>14190843</v>
      </c>
      <c r="G25" s="49">
        <v>14190843</v>
      </c>
      <c r="H25" s="49">
        <v>0</v>
      </c>
      <c r="I25" s="49">
        <v>0</v>
      </c>
      <c r="J25" s="50">
        <v>-3866157</v>
      </c>
    </row>
    <row r="26" spans="1:11" s="13" customFormat="1" ht="20.100000000000001" customHeight="1" thickBot="1">
      <c r="A26" s="152" t="s">
        <v>86</v>
      </c>
      <c r="B26" s="181"/>
      <c r="C26" s="181"/>
      <c r="D26" s="181"/>
      <c r="E26" s="51">
        <v>966550000</v>
      </c>
      <c r="F26" s="51">
        <v>944392089</v>
      </c>
      <c r="G26" s="51">
        <v>944392089</v>
      </c>
      <c r="H26" s="51">
        <v>0</v>
      </c>
      <c r="I26" s="51">
        <v>0</v>
      </c>
      <c r="J26" s="52">
        <v>-22157911</v>
      </c>
    </row>
    <row r="27" spans="1:11" s="13" customFormat="1" ht="18" customHeight="1"/>
    <row r="28" spans="1:11" s="13" customFormat="1" ht="18" customHeight="1" thickBot="1">
      <c r="A28" s="13" t="s">
        <v>87</v>
      </c>
    </row>
    <row r="29" spans="1:11" s="13" customFormat="1" ht="28.5" customHeight="1" thickBot="1">
      <c r="A29" s="166" t="s">
        <v>64</v>
      </c>
      <c r="B29" s="167"/>
      <c r="C29" s="168" t="s">
        <v>65</v>
      </c>
      <c r="D29" s="177"/>
      <c r="E29" s="53" t="s">
        <v>88</v>
      </c>
      <c r="F29" s="73" t="s">
        <v>89</v>
      </c>
      <c r="G29" s="178" t="s">
        <v>90</v>
      </c>
      <c r="H29" s="179"/>
      <c r="I29" s="170" t="s">
        <v>91</v>
      </c>
      <c r="J29" s="178"/>
      <c r="K29" s="28"/>
    </row>
    <row r="30" spans="1:11" s="13" customFormat="1" ht="20.100000000000001" customHeight="1">
      <c r="A30" s="21">
        <v>1</v>
      </c>
      <c r="B30" s="22" t="s">
        <v>92</v>
      </c>
      <c r="C30" s="23"/>
      <c r="D30" s="24"/>
      <c r="E30" s="25">
        <v>725168000</v>
      </c>
      <c r="F30" s="26">
        <v>657486856</v>
      </c>
      <c r="G30" s="161">
        <v>67681144</v>
      </c>
      <c r="H30" s="162"/>
      <c r="I30" s="161">
        <v>67681144</v>
      </c>
      <c r="J30" s="182"/>
      <c r="K30" s="106"/>
    </row>
    <row r="31" spans="1:11" s="13" customFormat="1" ht="20.100000000000001" customHeight="1">
      <c r="A31" s="28"/>
      <c r="B31" s="29"/>
      <c r="C31" s="30">
        <v>1</v>
      </c>
      <c r="D31" s="31" t="s">
        <v>93</v>
      </c>
      <c r="E31" s="32">
        <v>240992000</v>
      </c>
      <c r="F31" s="33">
        <v>226212961</v>
      </c>
      <c r="G31" s="158">
        <v>14779039</v>
      </c>
      <c r="H31" s="159"/>
      <c r="I31" s="158">
        <v>14779039</v>
      </c>
      <c r="J31" s="183"/>
      <c r="K31" s="106"/>
    </row>
    <row r="32" spans="1:11" s="13" customFormat="1" ht="20.100000000000001" customHeight="1">
      <c r="A32" s="28"/>
      <c r="B32" s="29"/>
      <c r="C32" s="35">
        <v>2</v>
      </c>
      <c r="D32" s="36" t="s">
        <v>94</v>
      </c>
      <c r="E32" s="37">
        <v>478425000</v>
      </c>
      <c r="F32" s="38">
        <v>426121395</v>
      </c>
      <c r="G32" s="158">
        <v>52303605</v>
      </c>
      <c r="H32" s="159"/>
      <c r="I32" s="158">
        <v>52303605</v>
      </c>
      <c r="J32" s="183"/>
      <c r="K32" s="106"/>
    </row>
    <row r="33" spans="1:11" s="13" customFormat="1" ht="24">
      <c r="A33" s="28"/>
      <c r="B33" s="29"/>
      <c r="C33" s="35">
        <v>3</v>
      </c>
      <c r="D33" s="36" t="s">
        <v>127</v>
      </c>
      <c r="E33" s="37">
        <v>5751000</v>
      </c>
      <c r="F33" s="38">
        <v>5152500</v>
      </c>
      <c r="G33" s="158">
        <v>598500</v>
      </c>
      <c r="H33" s="159"/>
      <c r="I33" s="158">
        <v>598500</v>
      </c>
      <c r="J33" s="183"/>
      <c r="K33" s="106"/>
    </row>
    <row r="34" spans="1:11" s="13" customFormat="1" ht="20.100000000000001" customHeight="1">
      <c r="A34" s="40">
        <v>2</v>
      </c>
      <c r="B34" s="41" t="s">
        <v>95</v>
      </c>
      <c r="C34" s="42"/>
      <c r="D34" s="43"/>
      <c r="E34" s="32">
        <v>47282000</v>
      </c>
      <c r="F34" s="33">
        <v>44336628</v>
      </c>
      <c r="G34" s="158">
        <v>2945372</v>
      </c>
      <c r="H34" s="159"/>
      <c r="I34" s="158">
        <v>2945372</v>
      </c>
      <c r="J34" s="183"/>
      <c r="K34" s="106"/>
    </row>
    <row r="35" spans="1:11" s="13" customFormat="1" ht="20.100000000000001" customHeight="1">
      <c r="A35" s="28"/>
      <c r="B35" s="29"/>
      <c r="C35" s="35">
        <v>1</v>
      </c>
      <c r="D35" s="36" t="s">
        <v>95</v>
      </c>
      <c r="E35" s="37">
        <v>47282000</v>
      </c>
      <c r="F35" s="38">
        <v>44336628</v>
      </c>
      <c r="G35" s="158">
        <v>2945372</v>
      </c>
      <c r="H35" s="159"/>
      <c r="I35" s="158">
        <v>2945372</v>
      </c>
      <c r="J35" s="183"/>
      <c r="K35" s="106"/>
    </row>
    <row r="36" spans="1:11" s="13" customFormat="1" ht="20.100000000000001" customHeight="1">
      <c r="A36" s="40">
        <v>3</v>
      </c>
      <c r="B36" s="41" t="s">
        <v>96</v>
      </c>
      <c r="C36" s="42"/>
      <c r="D36" s="43"/>
      <c r="E36" s="32">
        <v>1900000</v>
      </c>
      <c r="F36" s="33">
        <v>1547152</v>
      </c>
      <c r="G36" s="158">
        <v>352848</v>
      </c>
      <c r="H36" s="159"/>
      <c r="I36" s="158">
        <v>352848</v>
      </c>
      <c r="J36" s="183"/>
      <c r="K36" s="106"/>
    </row>
    <row r="37" spans="1:11" s="13" customFormat="1" ht="20.100000000000001" customHeight="1">
      <c r="A37" s="28"/>
      <c r="B37" s="29"/>
      <c r="C37" s="35">
        <v>1</v>
      </c>
      <c r="D37" s="36" t="s">
        <v>96</v>
      </c>
      <c r="E37" s="37">
        <v>1900000</v>
      </c>
      <c r="F37" s="38">
        <v>1547152</v>
      </c>
      <c r="G37" s="158">
        <v>352848</v>
      </c>
      <c r="H37" s="159"/>
      <c r="I37" s="158">
        <v>352848</v>
      </c>
      <c r="J37" s="183"/>
      <c r="K37" s="106"/>
    </row>
    <row r="38" spans="1:11" s="13" customFormat="1" ht="24">
      <c r="A38" s="40">
        <v>4</v>
      </c>
      <c r="B38" s="41" t="s">
        <v>97</v>
      </c>
      <c r="C38" s="42"/>
      <c r="D38" s="43"/>
      <c r="E38" s="32">
        <v>59164000</v>
      </c>
      <c r="F38" s="33">
        <v>57466470</v>
      </c>
      <c r="G38" s="158">
        <v>1697530</v>
      </c>
      <c r="H38" s="159"/>
      <c r="I38" s="158">
        <v>1697530</v>
      </c>
      <c r="J38" s="183"/>
      <c r="K38" s="106"/>
    </row>
    <row r="39" spans="1:11" s="13" customFormat="1" ht="24">
      <c r="A39" s="28"/>
      <c r="B39" s="29"/>
      <c r="C39" s="35">
        <v>1</v>
      </c>
      <c r="D39" s="36" t="s">
        <v>97</v>
      </c>
      <c r="E39" s="37">
        <v>59164000</v>
      </c>
      <c r="F39" s="38">
        <v>57466470</v>
      </c>
      <c r="G39" s="158">
        <v>1697530</v>
      </c>
      <c r="H39" s="159"/>
      <c r="I39" s="158">
        <v>1697530</v>
      </c>
      <c r="J39" s="183"/>
      <c r="K39" s="106"/>
    </row>
    <row r="40" spans="1:11" s="13" customFormat="1" ht="20.100000000000001" customHeight="1">
      <c r="A40" s="40">
        <v>5</v>
      </c>
      <c r="B40" s="41" t="s">
        <v>98</v>
      </c>
      <c r="C40" s="42"/>
      <c r="D40" s="43"/>
      <c r="E40" s="32">
        <v>79421000</v>
      </c>
      <c r="F40" s="33">
        <v>79327207</v>
      </c>
      <c r="G40" s="158">
        <v>93793</v>
      </c>
      <c r="H40" s="159"/>
      <c r="I40" s="158">
        <v>93793</v>
      </c>
      <c r="J40" s="183"/>
      <c r="K40" s="106"/>
    </row>
    <row r="41" spans="1:11" s="13" customFormat="1" ht="20.100000000000001" customHeight="1">
      <c r="A41" s="28"/>
      <c r="B41" s="29"/>
      <c r="C41" s="35">
        <v>1</v>
      </c>
      <c r="D41" s="36" t="s">
        <v>98</v>
      </c>
      <c r="E41" s="37">
        <v>79421000</v>
      </c>
      <c r="F41" s="38">
        <v>79327207</v>
      </c>
      <c r="G41" s="158">
        <v>93793</v>
      </c>
      <c r="H41" s="159"/>
      <c r="I41" s="158">
        <v>93793</v>
      </c>
      <c r="J41" s="183"/>
      <c r="K41" s="106"/>
    </row>
    <row r="42" spans="1:11" s="13" customFormat="1" ht="24">
      <c r="A42" s="40">
        <v>6</v>
      </c>
      <c r="B42" s="41" t="s">
        <v>99</v>
      </c>
      <c r="C42" s="42"/>
      <c r="D42" s="43"/>
      <c r="E42" s="32">
        <v>13259000</v>
      </c>
      <c r="F42" s="33">
        <v>12994824</v>
      </c>
      <c r="G42" s="158">
        <v>264176</v>
      </c>
      <c r="H42" s="159"/>
      <c r="I42" s="158">
        <v>264176</v>
      </c>
      <c r="J42" s="183"/>
      <c r="K42" s="106"/>
    </row>
    <row r="43" spans="1:11" s="13" customFormat="1" ht="24">
      <c r="A43" s="28"/>
      <c r="B43" s="29"/>
      <c r="C43" s="35">
        <v>1</v>
      </c>
      <c r="D43" s="36" t="s">
        <v>99</v>
      </c>
      <c r="E43" s="37">
        <v>13259000</v>
      </c>
      <c r="F43" s="38">
        <v>12994824</v>
      </c>
      <c r="G43" s="158">
        <v>264176</v>
      </c>
      <c r="H43" s="159"/>
      <c r="I43" s="158">
        <v>264176</v>
      </c>
      <c r="J43" s="183"/>
      <c r="K43" s="106"/>
    </row>
    <row r="44" spans="1:11" s="13" customFormat="1" ht="20.100000000000001" customHeight="1">
      <c r="A44" s="40">
        <v>7</v>
      </c>
      <c r="B44" s="41" t="s">
        <v>100</v>
      </c>
      <c r="C44" s="42"/>
      <c r="D44" s="43"/>
      <c r="E44" s="32">
        <v>1000</v>
      </c>
      <c r="F44" s="33">
        <v>0</v>
      </c>
      <c r="G44" s="158">
        <v>1000</v>
      </c>
      <c r="H44" s="159"/>
      <c r="I44" s="158">
        <v>1000</v>
      </c>
      <c r="J44" s="183"/>
      <c r="K44" s="106"/>
    </row>
    <row r="45" spans="1:11" s="13" customFormat="1" ht="20.100000000000001" customHeight="1">
      <c r="A45" s="28"/>
      <c r="B45" s="29"/>
      <c r="C45" s="35">
        <v>1</v>
      </c>
      <c r="D45" s="36" t="s">
        <v>100</v>
      </c>
      <c r="E45" s="37">
        <v>1000</v>
      </c>
      <c r="F45" s="38">
        <v>0</v>
      </c>
      <c r="G45" s="158">
        <v>1000</v>
      </c>
      <c r="H45" s="159"/>
      <c r="I45" s="158">
        <v>1000</v>
      </c>
      <c r="J45" s="183"/>
      <c r="K45" s="106"/>
    </row>
    <row r="46" spans="1:11" s="13" customFormat="1" ht="20.100000000000001" customHeight="1">
      <c r="A46" s="40">
        <v>8</v>
      </c>
      <c r="B46" s="41" t="s">
        <v>101</v>
      </c>
      <c r="C46" s="42"/>
      <c r="D46" s="43"/>
      <c r="E46" s="32">
        <v>33682000</v>
      </c>
      <c r="F46" s="33">
        <v>30179683</v>
      </c>
      <c r="G46" s="158">
        <v>3502317</v>
      </c>
      <c r="H46" s="159"/>
      <c r="I46" s="158">
        <v>3502317</v>
      </c>
      <c r="J46" s="183"/>
      <c r="K46" s="106"/>
    </row>
    <row r="47" spans="1:11" s="13" customFormat="1" ht="20.100000000000001" customHeight="1">
      <c r="A47" s="28"/>
      <c r="B47" s="29"/>
      <c r="C47" s="35">
        <v>1</v>
      </c>
      <c r="D47" s="36" t="s">
        <v>101</v>
      </c>
      <c r="E47" s="37">
        <v>33682000</v>
      </c>
      <c r="F47" s="38">
        <v>30179683</v>
      </c>
      <c r="G47" s="158">
        <v>3502317</v>
      </c>
      <c r="H47" s="159"/>
      <c r="I47" s="158">
        <v>3502317</v>
      </c>
      <c r="J47" s="183"/>
      <c r="K47" s="106"/>
    </row>
    <row r="48" spans="1:11" s="13" customFormat="1" ht="20.100000000000001" customHeight="1">
      <c r="A48" s="40">
        <v>9</v>
      </c>
      <c r="B48" s="41" t="s">
        <v>102</v>
      </c>
      <c r="C48" s="42"/>
      <c r="D48" s="43"/>
      <c r="E48" s="32">
        <v>6673000</v>
      </c>
      <c r="F48" s="33"/>
      <c r="G48" s="158">
        <v>6673000</v>
      </c>
      <c r="H48" s="159"/>
      <c r="I48" s="158">
        <v>6673000</v>
      </c>
      <c r="J48" s="183"/>
      <c r="K48" s="106"/>
    </row>
    <row r="49" spans="1:11" s="13" customFormat="1" ht="20.100000000000001" customHeight="1" thickBot="1">
      <c r="A49" s="44"/>
      <c r="B49" s="45"/>
      <c r="C49" s="46">
        <v>1</v>
      </c>
      <c r="D49" s="47" t="s">
        <v>102</v>
      </c>
      <c r="E49" s="48">
        <v>6673000</v>
      </c>
      <c r="F49" s="49"/>
      <c r="G49" s="149">
        <v>6673000</v>
      </c>
      <c r="H49" s="150"/>
      <c r="I49" s="184">
        <v>6673000</v>
      </c>
      <c r="J49" s="149"/>
      <c r="K49" s="106"/>
    </row>
    <row r="50" spans="1:11" s="13" customFormat="1" ht="20.100000000000001" customHeight="1" thickBot="1">
      <c r="A50" s="185" t="s">
        <v>103</v>
      </c>
      <c r="B50" s="186"/>
      <c r="C50" s="186"/>
      <c r="D50" s="186"/>
      <c r="E50" s="55">
        <v>966550000</v>
      </c>
      <c r="F50" s="55">
        <v>883338820</v>
      </c>
      <c r="G50" s="187">
        <v>83211180</v>
      </c>
      <c r="H50" s="188"/>
      <c r="I50" s="187">
        <v>83211180</v>
      </c>
      <c r="J50" s="189"/>
      <c r="K50" s="106"/>
    </row>
    <row r="51" spans="1:11" s="13" customFormat="1" ht="18" customHeight="1"/>
    <row r="52" spans="1:11" s="13" customFormat="1" ht="18" customHeight="1">
      <c r="E52" s="56"/>
      <c r="G52" s="102" t="s">
        <v>104</v>
      </c>
      <c r="H52" s="58"/>
      <c r="I52" s="102">
        <v>61053269</v>
      </c>
    </row>
    <row r="53" spans="1:11" s="13" customFormat="1" ht="18" customHeight="1">
      <c r="G53" s="101"/>
      <c r="I53" s="101"/>
    </row>
    <row r="54" spans="1:11" s="13" customFormat="1" ht="38.25" customHeight="1"/>
    <row r="55" spans="1:11" s="13" customFormat="1" ht="42" customHeight="1">
      <c r="A55" s="164" t="s">
        <v>145</v>
      </c>
      <c r="B55" s="180"/>
      <c r="C55" s="180"/>
      <c r="D55" s="180"/>
      <c r="E55" s="180"/>
      <c r="F55" s="180"/>
      <c r="G55" s="180"/>
      <c r="H55" s="180"/>
      <c r="I55" s="180"/>
      <c r="J55" s="180"/>
    </row>
    <row r="56" spans="1:11" s="13" customFormat="1" ht="15" customHeight="1">
      <c r="A56" s="75"/>
      <c r="B56" s="100"/>
      <c r="C56" s="100"/>
      <c r="D56" s="100"/>
      <c r="E56" s="100"/>
      <c r="F56" s="100"/>
      <c r="G56" s="100"/>
      <c r="H56" s="100"/>
      <c r="I56" s="100"/>
      <c r="J56" s="100"/>
    </row>
    <row r="57" spans="1:11" s="13" customFormat="1" ht="18" customHeight="1">
      <c r="A57" s="13" t="s">
        <v>106</v>
      </c>
    </row>
    <row r="58" spans="1:11" s="13" customFormat="1" ht="18" customHeight="1" thickBot="1">
      <c r="A58" s="13" t="s">
        <v>107</v>
      </c>
      <c r="J58" s="16" t="s">
        <v>141</v>
      </c>
    </row>
    <row r="59" spans="1:11" s="13" customFormat="1" ht="28.5" customHeight="1" thickBot="1">
      <c r="A59" s="166" t="s">
        <v>64</v>
      </c>
      <c r="B59" s="167"/>
      <c r="C59" s="168" t="s">
        <v>65</v>
      </c>
      <c r="D59" s="169"/>
      <c r="E59" s="62" t="s">
        <v>66</v>
      </c>
      <c r="F59" s="73" t="s">
        <v>67</v>
      </c>
      <c r="G59" s="73" t="s">
        <v>68</v>
      </c>
      <c r="H59" s="73" t="s">
        <v>69</v>
      </c>
      <c r="I59" s="73" t="s">
        <v>70</v>
      </c>
      <c r="J59" s="74" t="s">
        <v>71</v>
      </c>
      <c r="K59" s="107"/>
    </row>
    <row r="60" spans="1:11" s="13" customFormat="1" ht="20.100000000000001" customHeight="1">
      <c r="A60" s="21">
        <v>1</v>
      </c>
      <c r="B60" s="22" t="s">
        <v>72</v>
      </c>
      <c r="C60" s="23"/>
      <c r="D60" s="24"/>
      <c r="E60" s="25">
        <v>390077000</v>
      </c>
      <c r="F60" s="26">
        <v>403340558</v>
      </c>
      <c r="G60" s="26">
        <v>403340558</v>
      </c>
      <c r="H60" s="26">
        <v>0</v>
      </c>
      <c r="I60" s="26">
        <v>0</v>
      </c>
      <c r="J60" s="27">
        <v>13263558</v>
      </c>
      <c r="K60" s="28"/>
    </row>
    <row r="61" spans="1:11" s="13" customFormat="1" ht="20.100000000000001" customHeight="1">
      <c r="A61" s="28"/>
      <c r="B61" s="29"/>
      <c r="C61" s="35">
        <v>1</v>
      </c>
      <c r="D61" s="36" t="s">
        <v>72</v>
      </c>
      <c r="E61" s="37">
        <v>390077000</v>
      </c>
      <c r="F61" s="38">
        <v>403340558</v>
      </c>
      <c r="G61" s="38">
        <v>403340558</v>
      </c>
      <c r="H61" s="38">
        <v>0</v>
      </c>
      <c r="I61" s="38">
        <v>0</v>
      </c>
      <c r="J61" s="39">
        <v>13263558</v>
      </c>
      <c r="K61" s="28"/>
    </row>
    <row r="62" spans="1:11" s="13" customFormat="1" ht="20.100000000000001" customHeight="1">
      <c r="A62" s="40">
        <v>2</v>
      </c>
      <c r="B62" s="41" t="s">
        <v>74</v>
      </c>
      <c r="C62" s="42"/>
      <c r="D62" s="43"/>
      <c r="E62" s="32">
        <v>1535000</v>
      </c>
      <c r="F62" s="33">
        <v>1534000</v>
      </c>
      <c r="G62" s="33">
        <v>1534000</v>
      </c>
      <c r="H62" s="33">
        <v>0</v>
      </c>
      <c r="I62" s="33">
        <v>0</v>
      </c>
      <c r="J62" s="34">
        <v>-1000</v>
      </c>
      <c r="K62" s="28"/>
    </row>
    <row r="63" spans="1:11" s="13" customFormat="1" ht="20.100000000000001" customHeight="1">
      <c r="A63" s="28"/>
      <c r="B63" s="29"/>
      <c r="C63" s="35">
        <v>1</v>
      </c>
      <c r="D63" s="36" t="s">
        <v>75</v>
      </c>
      <c r="E63" s="37">
        <v>1535000</v>
      </c>
      <c r="F63" s="38">
        <v>1534000</v>
      </c>
      <c r="G63" s="38">
        <v>1534000</v>
      </c>
      <c r="H63" s="38">
        <v>0</v>
      </c>
      <c r="I63" s="38">
        <v>0</v>
      </c>
      <c r="J63" s="39">
        <v>-1000</v>
      </c>
      <c r="K63" s="28"/>
    </row>
    <row r="64" spans="1:11" s="13" customFormat="1" ht="20.100000000000001" customHeight="1">
      <c r="A64" s="40">
        <v>3</v>
      </c>
      <c r="B64" s="41" t="s">
        <v>76</v>
      </c>
      <c r="C64" s="42"/>
      <c r="D64" s="43"/>
      <c r="E64" s="32">
        <v>2000</v>
      </c>
      <c r="F64" s="33">
        <v>0</v>
      </c>
      <c r="G64" s="33">
        <v>0</v>
      </c>
      <c r="H64" s="33">
        <v>0</v>
      </c>
      <c r="I64" s="33">
        <v>0</v>
      </c>
      <c r="J64" s="34">
        <v>-2000</v>
      </c>
      <c r="K64" s="28"/>
    </row>
    <row r="65" spans="1:11" s="13" customFormat="1" ht="20.100000000000001" customHeight="1">
      <c r="A65" s="28"/>
      <c r="B65" s="29"/>
      <c r="C65" s="30">
        <v>1</v>
      </c>
      <c r="D65" s="31" t="s">
        <v>77</v>
      </c>
      <c r="E65" s="32">
        <v>1000</v>
      </c>
      <c r="F65" s="33">
        <v>0</v>
      </c>
      <c r="G65" s="33">
        <v>0</v>
      </c>
      <c r="H65" s="33">
        <v>0</v>
      </c>
      <c r="I65" s="33">
        <v>0</v>
      </c>
      <c r="J65" s="34">
        <v>-1000</v>
      </c>
      <c r="K65" s="28"/>
    </row>
    <row r="66" spans="1:11" s="13" customFormat="1" ht="20.100000000000001" customHeight="1">
      <c r="A66" s="28"/>
      <c r="B66" s="29"/>
      <c r="C66" s="35">
        <v>2</v>
      </c>
      <c r="D66" s="36" t="s">
        <v>76</v>
      </c>
      <c r="E66" s="37">
        <v>1000</v>
      </c>
      <c r="F66" s="38">
        <v>0</v>
      </c>
      <c r="G66" s="38">
        <v>0</v>
      </c>
      <c r="H66" s="38">
        <v>0</v>
      </c>
      <c r="I66" s="38">
        <v>0</v>
      </c>
      <c r="J66" s="39">
        <v>-1000</v>
      </c>
      <c r="K66" s="28"/>
    </row>
    <row r="67" spans="1:11" s="13" customFormat="1" ht="20.100000000000001" customHeight="1">
      <c r="A67" s="40">
        <v>4</v>
      </c>
      <c r="B67" s="41" t="s">
        <v>79</v>
      </c>
      <c r="C67" s="42"/>
      <c r="D67" s="43"/>
      <c r="E67" s="32">
        <v>1000</v>
      </c>
      <c r="F67" s="33">
        <v>0</v>
      </c>
      <c r="G67" s="33">
        <v>0</v>
      </c>
      <c r="H67" s="33">
        <v>0</v>
      </c>
      <c r="I67" s="33">
        <v>0</v>
      </c>
      <c r="J67" s="34">
        <v>-1000</v>
      </c>
      <c r="K67" s="28"/>
    </row>
    <row r="68" spans="1:11" s="13" customFormat="1" ht="20.100000000000001" customHeight="1">
      <c r="A68" s="28"/>
      <c r="B68" s="29"/>
      <c r="C68" s="35">
        <v>1</v>
      </c>
      <c r="D68" s="36" t="s">
        <v>80</v>
      </c>
      <c r="E68" s="37">
        <v>1000</v>
      </c>
      <c r="F68" s="38">
        <v>0</v>
      </c>
      <c r="G68" s="38">
        <v>0</v>
      </c>
      <c r="H68" s="38">
        <v>0</v>
      </c>
      <c r="I68" s="38">
        <v>0</v>
      </c>
      <c r="J68" s="39">
        <v>-1000</v>
      </c>
      <c r="K68" s="28"/>
    </row>
    <row r="69" spans="1:11" s="13" customFormat="1" ht="20.100000000000001" customHeight="1">
      <c r="A69" s="40">
        <v>5</v>
      </c>
      <c r="B69" s="41" t="s">
        <v>81</v>
      </c>
      <c r="C69" s="42"/>
      <c r="D69" s="43"/>
      <c r="E69" s="32">
        <v>107381000</v>
      </c>
      <c r="F69" s="33">
        <v>102058613</v>
      </c>
      <c r="G69" s="33">
        <v>102058613</v>
      </c>
      <c r="H69" s="33">
        <v>0</v>
      </c>
      <c r="I69" s="33">
        <v>0</v>
      </c>
      <c r="J69" s="34">
        <v>-5322387</v>
      </c>
      <c r="K69" s="28"/>
    </row>
    <row r="70" spans="1:11" s="13" customFormat="1" ht="20.100000000000001" customHeight="1">
      <c r="A70" s="28"/>
      <c r="B70" s="29"/>
      <c r="C70" s="30">
        <v>1</v>
      </c>
      <c r="D70" s="31" t="s">
        <v>82</v>
      </c>
      <c r="E70" s="32">
        <v>1000</v>
      </c>
      <c r="F70" s="33">
        <v>0</v>
      </c>
      <c r="G70" s="33">
        <v>0</v>
      </c>
      <c r="H70" s="33">
        <v>0</v>
      </c>
      <c r="I70" s="33">
        <v>0</v>
      </c>
      <c r="J70" s="34">
        <v>-1000</v>
      </c>
      <c r="K70" s="28"/>
    </row>
    <row r="71" spans="1:11" s="13" customFormat="1" ht="20.100000000000001" customHeight="1">
      <c r="A71" s="28"/>
      <c r="B71" s="29"/>
      <c r="C71" s="35">
        <v>2</v>
      </c>
      <c r="D71" s="36" t="s">
        <v>83</v>
      </c>
      <c r="E71" s="37">
        <v>107380000</v>
      </c>
      <c r="F71" s="38">
        <v>102058613</v>
      </c>
      <c r="G71" s="38">
        <v>102058613</v>
      </c>
      <c r="H71" s="38">
        <v>0</v>
      </c>
      <c r="I71" s="38">
        <v>0</v>
      </c>
      <c r="J71" s="39">
        <v>-5321387</v>
      </c>
      <c r="K71" s="28"/>
    </row>
    <row r="72" spans="1:11" s="13" customFormat="1" ht="20.100000000000001" customHeight="1">
      <c r="A72" s="40">
        <v>6</v>
      </c>
      <c r="B72" s="41" t="s">
        <v>84</v>
      </c>
      <c r="C72" s="42"/>
      <c r="D72" s="43"/>
      <c r="E72" s="32">
        <v>35000000</v>
      </c>
      <c r="F72" s="33">
        <v>35000404</v>
      </c>
      <c r="G72" s="33">
        <v>35000404</v>
      </c>
      <c r="H72" s="33">
        <v>0</v>
      </c>
      <c r="I72" s="33">
        <v>0</v>
      </c>
      <c r="J72" s="34">
        <v>404</v>
      </c>
      <c r="K72" s="28"/>
    </row>
    <row r="73" spans="1:11" s="13" customFormat="1" ht="20.100000000000001" customHeight="1">
      <c r="A73" s="28"/>
      <c r="B73" s="29"/>
      <c r="C73" s="35">
        <v>1</v>
      </c>
      <c r="D73" s="36" t="s">
        <v>84</v>
      </c>
      <c r="E73" s="37">
        <v>35000000</v>
      </c>
      <c r="F73" s="38">
        <v>35000404</v>
      </c>
      <c r="G73" s="38">
        <v>35000404</v>
      </c>
      <c r="H73" s="38">
        <v>0</v>
      </c>
      <c r="I73" s="38">
        <v>0</v>
      </c>
      <c r="J73" s="39">
        <v>404</v>
      </c>
      <c r="K73" s="28"/>
    </row>
    <row r="74" spans="1:11" s="13" customFormat="1" ht="20.100000000000001" customHeight="1">
      <c r="A74" s="40">
        <v>7</v>
      </c>
      <c r="B74" s="41" t="s">
        <v>85</v>
      </c>
      <c r="C74" s="42"/>
      <c r="D74" s="43"/>
      <c r="E74" s="32">
        <v>627000</v>
      </c>
      <c r="F74" s="33">
        <v>502742</v>
      </c>
      <c r="G74" s="33">
        <v>502742</v>
      </c>
      <c r="H74" s="33">
        <v>0</v>
      </c>
      <c r="I74" s="33">
        <v>0</v>
      </c>
      <c r="J74" s="34">
        <v>-124258</v>
      </c>
      <c r="K74" s="28"/>
    </row>
    <row r="75" spans="1:11" s="13" customFormat="1" ht="20.100000000000001" customHeight="1" thickBot="1">
      <c r="A75" s="44"/>
      <c r="B75" s="45"/>
      <c r="C75" s="46">
        <v>1</v>
      </c>
      <c r="D75" s="47" t="s">
        <v>85</v>
      </c>
      <c r="E75" s="48">
        <v>627000</v>
      </c>
      <c r="F75" s="49">
        <v>502742</v>
      </c>
      <c r="G75" s="49">
        <v>502742</v>
      </c>
      <c r="H75" s="49">
        <v>0</v>
      </c>
      <c r="I75" s="49">
        <v>0</v>
      </c>
      <c r="J75" s="50">
        <v>-124258</v>
      </c>
      <c r="K75" s="28"/>
    </row>
    <row r="76" spans="1:11" s="13" customFormat="1" ht="20.100000000000001" customHeight="1" thickBot="1">
      <c r="A76" s="185" t="s">
        <v>86</v>
      </c>
      <c r="B76" s="186"/>
      <c r="C76" s="186"/>
      <c r="D76" s="186"/>
      <c r="E76" s="55">
        <v>534623000</v>
      </c>
      <c r="F76" s="55">
        <v>542436317</v>
      </c>
      <c r="G76" s="55">
        <v>542436317</v>
      </c>
      <c r="H76" s="55">
        <v>0</v>
      </c>
      <c r="I76" s="55">
        <v>0</v>
      </c>
      <c r="J76" s="64">
        <v>7813317</v>
      </c>
      <c r="K76" s="28"/>
    </row>
    <row r="77" spans="1:11" s="13" customFormat="1" ht="18" customHeight="1"/>
    <row r="78" spans="1:11" s="13" customFormat="1" ht="18" customHeight="1" thickBot="1">
      <c r="A78" s="13" t="s">
        <v>87</v>
      </c>
    </row>
    <row r="79" spans="1:11" s="13" customFormat="1" ht="28.5" customHeight="1" thickBot="1">
      <c r="A79" s="166" t="s">
        <v>64</v>
      </c>
      <c r="B79" s="167"/>
      <c r="C79" s="168" t="s">
        <v>65</v>
      </c>
      <c r="D79" s="169"/>
      <c r="E79" s="62" t="s">
        <v>88</v>
      </c>
      <c r="F79" s="73" t="s">
        <v>89</v>
      </c>
      <c r="G79" s="170" t="s">
        <v>90</v>
      </c>
      <c r="H79" s="170"/>
      <c r="I79" s="170" t="s">
        <v>91</v>
      </c>
      <c r="J79" s="178"/>
      <c r="K79" s="28"/>
    </row>
    <row r="80" spans="1:11" s="13" customFormat="1" ht="20.100000000000001" customHeight="1">
      <c r="A80" s="21">
        <v>1</v>
      </c>
      <c r="B80" s="22" t="s">
        <v>92</v>
      </c>
      <c r="C80" s="23"/>
      <c r="D80" s="24"/>
      <c r="E80" s="25">
        <v>329624000</v>
      </c>
      <c r="F80" s="26">
        <v>311637677</v>
      </c>
      <c r="G80" s="161">
        <v>17986323</v>
      </c>
      <c r="H80" s="162"/>
      <c r="I80" s="161">
        <v>17986323</v>
      </c>
      <c r="J80" s="182"/>
      <c r="K80" s="106"/>
    </row>
    <row r="81" spans="1:11" s="13" customFormat="1" ht="20.100000000000001" customHeight="1">
      <c r="A81" s="28"/>
      <c r="B81" s="29"/>
      <c r="C81" s="30">
        <v>1</v>
      </c>
      <c r="D81" s="31" t="s">
        <v>93</v>
      </c>
      <c r="E81" s="32">
        <v>210172000</v>
      </c>
      <c r="F81" s="33">
        <v>201683737</v>
      </c>
      <c r="G81" s="158">
        <v>8488263</v>
      </c>
      <c r="H81" s="159"/>
      <c r="I81" s="158">
        <v>8488263</v>
      </c>
      <c r="J81" s="183"/>
      <c r="K81" s="106"/>
    </row>
    <row r="82" spans="1:11" s="13" customFormat="1" ht="20.100000000000001" customHeight="1">
      <c r="A82" s="28"/>
      <c r="B82" s="29"/>
      <c r="C82" s="35">
        <v>2</v>
      </c>
      <c r="D82" s="36" t="s">
        <v>109</v>
      </c>
      <c r="E82" s="37">
        <v>119452000</v>
      </c>
      <c r="F82" s="38">
        <v>109953940</v>
      </c>
      <c r="G82" s="158">
        <v>9498060</v>
      </c>
      <c r="H82" s="159"/>
      <c r="I82" s="158">
        <v>9498060</v>
      </c>
      <c r="J82" s="183"/>
      <c r="K82" s="106"/>
    </row>
    <row r="83" spans="1:11" s="13" customFormat="1" ht="20.100000000000001" customHeight="1">
      <c r="A83" s="40">
        <v>2</v>
      </c>
      <c r="B83" s="41" t="s">
        <v>95</v>
      </c>
      <c r="C83" s="42"/>
      <c r="D83" s="43"/>
      <c r="E83" s="32">
        <v>48915000</v>
      </c>
      <c r="F83" s="33">
        <v>45716390</v>
      </c>
      <c r="G83" s="158">
        <v>3198610</v>
      </c>
      <c r="H83" s="159"/>
      <c r="I83" s="158">
        <v>3198610</v>
      </c>
      <c r="J83" s="183"/>
      <c r="K83" s="106"/>
    </row>
    <row r="84" spans="1:11" s="13" customFormat="1" ht="20.100000000000001" customHeight="1">
      <c r="A84" s="28"/>
      <c r="B84" s="29"/>
      <c r="C84" s="35">
        <v>1</v>
      </c>
      <c r="D84" s="36" t="s">
        <v>95</v>
      </c>
      <c r="E84" s="37">
        <v>48915000</v>
      </c>
      <c r="F84" s="38">
        <v>45716390</v>
      </c>
      <c r="G84" s="158">
        <v>3198610</v>
      </c>
      <c r="H84" s="159"/>
      <c r="I84" s="158">
        <v>3198610</v>
      </c>
      <c r="J84" s="183"/>
      <c r="K84" s="106"/>
    </row>
    <row r="85" spans="1:11" s="13" customFormat="1" ht="20.100000000000001" customHeight="1">
      <c r="A85" s="40">
        <v>3</v>
      </c>
      <c r="B85" s="41" t="s">
        <v>96</v>
      </c>
      <c r="C85" s="42"/>
      <c r="D85" s="43"/>
      <c r="E85" s="32">
        <v>1100000</v>
      </c>
      <c r="F85" s="33">
        <v>933848</v>
      </c>
      <c r="G85" s="158">
        <v>166152</v>
      </c>
      <c r="H85" s="159"/>
      <c r="I85" s="158">
        <v>166152</v>
      </c>
      <c r="J85" s="183"/>
      <c r="K85" s="106"/>
    </row>
    <row r="86" spans="1:11" s="13" customFormat="1" ht="20.100000000000001" customHeight="1">
      <c r="A86" s="28"/>
      <c r="B86" s="29"/>
      <c r="C86" s="35">
        <v>1</v>
      </c>
      <c r="D86" s="36" t="s">
        <v>96</v>
      </c>
      <c r="E86" s="37">
        <v>1100000</v>
      </c>
      <c r="F86" s="38">
        <v>933848</v>
      </c>
      <c r="G86" s="158">
        <v>166152</v>
      </c>
      <c r="H86" s="159"/>
      <c r="I86" s="158">
        <v>166152</v>
      </c>
      <c r="J86" s="183"/>
      <c r="K86" s="106"/>
    </row>
    <row r="87" spans="1:11" s="13" customFormat="1" ht="24">
      <c r="A87" s="40">
        <v>4</v>
      </c>
      <c r="B87" s="41" t="s">
        <v>97</v>
      </c>
      <c r="C87" s="42"/>
      <c r="D87" s="43"/>
      <c r="E87" s="32">
        <v>15437000</v>
      </c>
      <c r="F87" s="33">
        <v>15436073</v>
      </c>
      <c r="G87" s="158">
        <v>927</v>
      </c>
      <c r="H87" s="159"/>
      <c r="I87" s="158">
        <v>927</v>
      </c>
      <c r="J87" s="183"/>
      <c r="K87" s="106"/>
    </row>
    <row r="88" spans="1:11" s="13" customFormat="1" ht="24">
      <c r="A88" s="28"/>
      <c r="B88" s="29"/>
      <c r="C88" s="35">
        <v>1</v>
      </c>
      <c r="D88" s="36" t="s">
        <v>97</v>
      </c>
      <c r="E88" s="37">
        <v>15437000</v>
      </c>
      <c r="F88" s="38">
        <v>15436073</v>
      </c>
      <c r="G88" s="158">
        <v>927</v>
      </c>
      <c r="H88" s="159"/>
      <c r="I88" s="158">
        <v>927</v>
      </c>
      <c r="J88" s="183"/>
      <c r="K88" s="106"/>
    </row>
    <row r="89" spans="1:11" s="13" customFormat="1" ht="20.100000000000001" customHeight="1">
      <c r="A89" s="40">
        <v>5</v>
      </c>
      <c r="B89" s="41" t="s">
        <v>98</v>
      </c>
      <c r="C89" s="42"/>
      <c r="D89" s="43"/>
      <c r="E89" s="32">
        <v>71656000</v>
      </c>
      <c r="F89" s="33">
        <v>70279682</v>
      </c>
      <c r="G89" s="158">
        <v>1376318</v>
      </c>
      <c r="H89" s="159"/>
      <c r="I89" s="158">
        <v>1376318</v>
      </c>
      <c r="J89" s="183"/>
      <c r="K89" s="106"/>
    </row>
    <row r="90" spans="1:11" s="13" customFormat="1" ht="20.100000000000001" customHeight="1">
      <c r="A90" s="28"/>
      <c r="B90" s="29"/>
      <c r="C90" s="35">
        <v>1</v>
      </c>
      <c r="D90" s="36" t="s">
        <v>98</v>
      </c>
      <c r="E90" s="37">
        <v>71656000</v>
      </c>
      <c r="F90" s="38">
        <v>70279682</v>
      </c>
      <c r="G90" s="158">
        <v>1376318</v>
      </c>
      <c r="H90" s="159"/>
      <c r="I90" s="158">
        <v>1376318</v>
      </c>
      <c r="J90" s="183"/>
      <c r="K90" s="106"/>
    </row>
    <row r="91" spans="1:11" s="13" customFormat="1" ht="24">
      <c r="A91" s="40">
        <v>6</v>
      </c>
      <c r="B91" s="41" t="s">
        <v>99</v>
      </c>
      <c r="C91" s="42"/>
      <c r="D91" s="43"/>
      <c r="E91" s="32">
        <v>13259000</v>
      </c>
      <c r="F91" s="33">
        <v>12994823</v>
      </c>
      <c r="G91" s="158">
        <v>264177</v>
      </c>
      <c r="H91" s="159"/>
      <c r="I91" s="158">
        <v>264177</v>
      </c>
      <c r="J91" s="183"/>
      <c r="K91" s="106"/>
    </row>
    <row r="92" spans="1:11" s="13" customFormat="1" ht="24">
      <c r="A92" s="28"/>
      <c r="B92" s="29"/>
      <c r="C92" s="35">
        <v>1</v>
      </c>
      <c r="D92" s="36" t="s">
        <v>99</v>
      </c>
      <c r="E92" s="37">
        <v>13259000</v>
      </c>
      <c r="F92" s="38">
        <v>12994823</v>
      </c>
      <c r="G92" s="158">
        <v>264177</v>
      </c>
      <c r="H92" s="159"/>
      <c r="I92" s="158">
        <v>264177</v>
      </c>
      <c r="J92" s="183"/>
      <c r="K92" s="106"/>
    </row>
    <row r="93" spans="1:11" s="13" customFormat="1" ht="20.100000000000001" customHeight="1">
      <c r="A93" s="40">
        <v>7</v>
      </c>
      <c r="B93" s="41" t="s">
        <v>100</v>
      </c>
      <c r="C93" s="42"/>
      <c r="D93" s="43"/>
      <c r="E93" s="32">
        <v>1000</v>
      </c>
      <c r="F93" s="33">
        <v>0</v>
      </c>
      <c r="G93" s="158">
        <f>E93 - F93</f>
        <v>1000</v>
      </c>
      <c r="H93" s="159"/>
      <c r="I93" s="158">
        <f>G93 - H93</f>
        <v>1000</v>
      </c>
      <c r="J93" s="183"/>
      <c r="K93" s="106"/>
    </row>
    <row r="94" spans="1:11" s="13" customFormat="1" ht="20.100000000000001" customHeight="1">
      <c r="A94" s="28"/>
      <c r="B94" s="29"/>
      <c r="C94" s="35">
        <v>1</v>
      </c>
      <c r="D94" s="36" t="s">
        <v>100</v>
      </c>
      <c r="E94" s="37">
        <v>1000</v>
      </c>
      <c r="F94" s="38">
        <v>0</v>
      </c>
      <c r="G94" s="158">
        <f>E94 - F94</f>
        <v>1000</v>
      </c>
      <c r="H94" s="159"/>
      <c r="I94" s="158">
        <f>G94 - H94</f>
        <v>1000</v>
      </c>
      <c r="J94" s="183"/>
      <c r="K94" s="106"/>
    </row>
    <row r="95" spans="1:11" s="13" customFormat="1" ht="20.100000000000001" customHeight="1">
      <c r="A95" s="40">
        <v>8</v>
      </c>
      <c r="B95" s="41" t="s">
        <v>101</v>
      </c>
      <c r="C95" s="42"/>
      <c r="D95" s="43"/>
      <c r="E95" s="32">
        <v>53184000</v>
      </c>
      <c r="F95" s="33">
        <v>41431335</v>
      </c>
      <c r="G95" s="158">
        <v>11752665</v>
      </c>
      <c r="H95" s="159"/>
      <c r="I95" s="158">
        <v>11752665</v>
      </c>
      <c r="J95" s="183"/>
      <c r="K95" s="106"/>
    </row>
    <row r="96" spans="1:11" s="13" customFormat="1" ht="20.100000000000001" customHeight="1">
      <c r="A96" s="28"/>
      <c r="B96" s="29"/>
      <c r="C96" s="35">
        <v>1</v>
      </c>
      <c r="D96" s="36" t="s">
        <v>101</v>
      </c>
      <c r="E96" s="37">
        <v>53184000</v>
      </c>
      <c r="F96" s="38">
        <v>41431335</v>
      </c>
      <c r="G96" s="158">
        <v>11752665</v>
      </c>
      <c r="H96" s="159"/>
      <c r="I96" s="158">
        <v>11752665</v>
      </c>
      <c r="J96" s="183"/>
      <c r="K96" s="106"/>
    </row>
    <row r="97" spans="1:11" s="13" customFormat="1" ht="20.100000000000001" customHeight="1">
      <c r="A97" s="40">
        <v>9</v>
      </c>
      <c r="B97" s="41" t="s">
        <v>102</v>
      </c>
      <c r="C97" s="42"/>
      <c r="D97" s="43"/>
      <c r="E97" s="32">
        <v>1447000</v>
      </c>
      <c r="F97" s="33"/>
      <c r="G97" s="158">
        <v>1447000</v>
      </c>
      <c r="H97" s="159"/>
      <c r="I97" s="158">
        <v>1447000</v>
      </c>
      <c r="J97" s="183"/>
      <c r="K97" s="106"/>
    </row>
    <row r="98" spans="1:11" s="13" customFormat="1" ht="20.100000000000001" customHeight="1" thickBot="1">
      <c r="A98" s="44"/>
      <c r="B98" s="45"/>
      <c r="C98" s="46">
        <v>1</v>
      </c>
      <c r="D98" s="47" t="s">
        <v>102</v>
      </c>
      <c r="E98" s="48">
        <v>1447000</v>
      </c>
      <c r="F98" s="49"/>
      <c r="G98" s="149">
        <v>1447000</v>
      </c>
      <c r="H98" s="150"/>
      <c r="I98" s="149">
        <v>1447000</v>
      </c>
      <c r="J98" s="190"/>
      <c r="K98" s="106"/>
    </row>
    <row r="99" spans="1:11" s="13" customFormat="1" ht="20.100000000000001" customHeight="1" thickBot="1">
      <c r="A99" s="185" t="s">
        <v>103</v>
      </c>
      <c r="B99" s="186"/>
      <c r="C99" s="186"/>
      <c r="D99" s="186"/>
      <c r="E99" s="55">
        <v>534623000</v>
      </c>
      <c r="F99" s="55">
        <v>498429828</v>
      </c>
      <c r="G99" s="155">
        <v>36193172</v>
      </c>
      <c r="H99" s="156"/>
      <c r="I99" s="155">
        <v>36193172</v>
      </c>
      <c r="J99" s="191"/>
      <c r="K99" s="106"/>
    </row>
    <row r="100" spans="1:11" s="13" customFormat="1" ht="18" customHeight="1"/>
    <row r="101" spans="1:11" s="13" customFormat="1" ht="18" customHeight="1">
      <c r="E101" s="56"/>
      <c r="G101" s="58" t="s">
        <v>110</v>
      </c>
      <c r="H101" s="58"/>
      <c r="I101" s="65">
        <v>44006489</v>
      </c>
      <c r="J101" s="56"/>
    </row>
    <row r="102" spans="1:11" s="13" customFormat="1" ht="18" customHeight="1">
      <c r="G102" s="66"/>
    </row>
    <row r="103" spans="1:11" s="13" customFormat="1" ht="18" customHeight="1">
      <c r="E103" s="56"/>
      <c r="G103" s="66"/>
    </row>
    <row r="104" spans="1:11" s="13" customFormat="1" ht="18" customHeight="1">
      <c r="G104" s="66"/>
    </row>
  </sheetData>
  <mergeCells count="100">
    <mergeCell ref="G98:H98"/>
    <mergeCell ref="I98:J98"/>
    <mergeCell ref="A99:D99"/>
    <mergeCell ref="G99:H99"/>
    <mergeCell ref="I99:J99"/>
    <mergeCell ref="G95:H95"/>
    <mergeCell ref="I95:J95"/>
    <mergeCell ref="G96:H96"/>
    <mergeCell ref="I96:J96"/>
    <mergeCell ref="G97:H97"/>
    <mergeCell ref="I97:J97"/>
    <mergeCell ref="G92:H92"/>
    <mergeCell ref="I92:J92"/>
    <mergeCell ref="G93:H93"/>
    <mergeCell ref="I93:J93"/>
    <mergeCell ref="G94:H94"/>
    <mergeCell ref="I94:J94"/>
    <mergeCell ref="G89:H89"/>
    <mergeCell ref="I89:J89"/>
    <mergeCell ref="G90:H90"/>
    <mergeCell ref="I90:J90"/>
    <mergeCell ref="G91:H91"/>
    <mergeCell ref="I91:J91"/>
    <mergeCell ref="G86:H86"/>
    <mergeCell ref="I86:J86"/>
    <mergeCell ref="G87:H87"/>
    <mergeCell ref="I87:J87"/>
    <mergeCell ref="G88:H88"/>
    <mergeCell ref="I88:J88"/>
    <mergeCell ref="G83:H83"/>
    <mergeCell ref="I83:J83"/>
    <mergeCell ref="G84:H84"/>
    <mergeCell ref="I84:J84"/>
    <mergeCell ref="G85:H85"/>
    <mergeCell ref="I85:J85"/>
    <mergeCell ref="G80:H80"/>
    <mergeCell ref="I80:J80"/>
    <mergeCell ref="G81:H81"/>
    <mergeCell ref="I81:J81"/>
    <mergeCell ref="G82:H82"/>
    <mergeCell ref="I82:J82"/>
    <mergeCell ref="A55:J55"/>
    <mergeCell ref="A59:B59"/>
    <mergeCell ref="C59:D59"/>
    <mergeCell ref="A76:D76"/>
    <mergeCell ref="A79:B79"/>
    <mergeCell ref="C79:D79"/>
    <mergeCell ref="G79:H79"/>
    <mergeCell ref="I79:J79"/>
    <mergeCell ref="G48:H48"/>
    <mergeCell ref="I48:J48"/>
    <mergeCell ref="G49:H49"/>
    <mergeCell ref="I49:J49"/>
    <mergeCell ref="A50:D50"/>
    <mergeCell ref="G50:H50"/>
    <mergeCell ref="I50:J50"/>
    <mergeCell ref="G45:H45"/>
    <mergeCell ref="I45:J45"/>
    <mergeCell ref="G46:H46"/>
    <mergeCell ref="I46:J46"/>
    <mergeCell ref="G47:H47"/>
    <mergeCell ref="I47:J47"/>
    <mergeCell ref="G42:H42"/>
    <mergeCell ref="I42:J42"/>
    <mergeCell ref="G43:H43"/>
    <mergeCell ref="I43:J43"/>
    <mergeCell ref="G44:H44"/>
    <mergeCell ref="I44:J44"/>
    <mergeCell ref="G39:H39"/>
    <mergeCell ref="I39:J39"/>
    <mergeCell ref="G40:H40"/>
    <mergeCell ref="I40:J40"/>
    <mergeCell ref="G41:H41"/>
    <mergeCell ref="I41:J41"/>
    <mergeCell ref="G36:H36"/>
    <mergeCell ref="I36:J36"/>
    <mergeCell ref="G37:H37"/>
    <mergeCell ref="I37:J37"/>
    <mergeCell ref="G38:H38"/>
    <mergeCell ref="I38:J38"/>
    <mergeCell ref="G33:H33"/>
    <mergeCell ref="I33:J33"/>
    <mergeCell ref="G34:H34"/>
    <mergeCell ref="I34:J34"/>
    <mergeCell ref="G35:H35"/>
    <mergeCell ref="I35:J35"/>
    <mergeCell ref="G30:H30"/>
    <mergeCell ref="I30:J30"/>
    <mergeCell ref="G31:H31"/>
    <mergeCell ref="I31:J31"/>
    <mergeCell ref="G32:H32"/>
    <mergeCell ref="I32:J32"/>
    <mergeCell ref="A2:J2"/>
    <mergeCell ref="A6:B6"/>
    <mergeCell ref="C6:D6"/>
    <mergeCell ref="A26:D26"/>
    <mergeCell ref="A29:B29"/>
    <mergeCell ref="C29:D29"/>
    <mergeCell ref="G29:H29"/>
    <mergeCell ref="I29:J29"/>
  </mergeCells>
  <phoneticPr fontId="4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3" max="16383" man="1"/>
    <brk id="7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2"/>
  <sheetViews>
    <sheetView showGridLines="0" view="pageBreakPreview" zoomScaleNormal="100" zoomScaleSheetLayoutView="100" workbookViewId="0">
      <selection activeCell="B22" sqref="B22:B23"/>
    </sheetView>
  </sheetViews>
  <sheetFormatPr defaultRowHeight="16.5" customHeight="1"/>
  <cols>
    <col min="1" max="1" width="2.75" style="77" customWidth="1"/>
    <col min="2" max="2" width="35.875" style="76" bestFit="1" customWidth="1"/>
    <col min="3" max="3" width="2.75" style="77" customWidth="1"/>
    <col min="4" max="5" width="35" style="76" customWidth="1"/>
    <col min="6" max="16384" width="9" style="76"/>
  </cols>
  <sheetData>
    <row r="1" spans="1:5" ht="16.5" customHeight="1">
      <c r="A1" s="143" t="s">
        <v>128</v>
      </c>
      <c r="B1" s="144"/>
      <c r="C1" s="144"/>
      <c r="D1" s="144"/>
      <c r="E1" s="144"/>
    </row>
    <row r="2" spans="1:5" ht="16.5" customHeight="1">
      <c r="A2" s="144"/>
      <c r="B2" s="144"/>
      <c r="C2" s="144"/>
      <c r="D2" s="144"/>
      <c r="E2" s="144"/>
    </row>
    <row r="3" spans="1:5" ht="16.5" customHeight="1">
      <c r="A3" s="144"/>
      <c r="B3" s="144"/>
      <c r="C3" s="144"/>
      <c r="D3" s="144"/>
      <c r="E3" s="144"/>
    </row>
    <row r="4" spans="1:5" ht="16.5" customHeight="1">
      <c r="A4" s="129" t="s">
        <v>61</v>
      </c>
      <c r="B4" s="129"/>
    </row>
    <row r="5" spans="1:5" ht="16.5" customHeight="1" thickBot="1">
      <c r="A5" s="130" t="s">
        <v>125</v>
      </c>
      <c r="B5" s="130"/>
      <c r="C5" s="95"/>
      <c r="D5" s="94"/>
      <c r="E5" s="93" t="s">
        <v>130</v>
      </c>
    </row>
    <row r="6" spans="1:5" ht="16.5" customHeight="1" thickBot="1">
      <c r="A6" s="131" t="s">
        <v>64</v>
      </c>
      <c r="B6" s="132"/>
      <c r="C6" s="133" t="s">
        <v>65</v>
      </c>
      <c r="D6" s="134"/>
      <c r="E6" s="92" t="s">
        <v>129</v>
      </c>
    </row>
    <row r="7" spans="1:5" ht="16.5" customHeight="1">
      <c r="A7" s="147">
        <v>1</v>
      </c>
      <c r="B7" s="148" t="s">
        <v>72</v>
      </c>
      <c r="C7" s="91"/>
      <c r="D7" s="90"/>
      <c r="E7" s="79">
        <v>417793</v>
      </c>
    </row>
    <row r="8" spans="1:5" ht="16.5" customHeight="1">
      <c r="A8" s="145"/>
      <c r="B8" s="146"/>
      <c r="C8" s="89">
        <v>1</v>
      </c>
      <c r="D8" s="88" t="s">
        <v>72</v>
      </c>
      <c r="E8" s="82">
        <v>416892</v>
      </c>
    </row>
    <row r="9" spans="1:5" ht="16.5" customHeight="1">
      <c r="A9" s="138"/>
      <c r="B9" s="140"/>
      <c r="C9" s="84">
        <v>2</v>
      </c>
      <c r="D9" s="83" t="s">
        <v>73</v>
      </c>
      <c r="E9" s="82">
        <v>901</v>
      </c>
    </row>
    <row r="10" spans="1:5" ht="16.5" customHeight="1">
      <c r="A10" s="137">
        <v>2</v>
      </c>
      <c r="B10" s="139" t="s">
        <v>74</v>
      </c>
      <c r="C10" s="87"/>
      <c r="D10" s="86"/>
      <c r="E10" s="85">
        <v>1</v>
      </c>
    </row>
    <row r="11" spans="1:5" ht="16.5" customHeight="1">
      <c r="A11" s="138"/>
      <c r="B11" s="140"/>
      <c r="C11" s="84">
        <v>1</v>
      </c>
      <c r="D11" s="83" t="s">
        <v>75</v>
      </c>
      <c r="E11" s="82">
        <v>1</v>
      </c>
    </row>
    <row r="12" spans="1:5" ht="16.5" customHeight="1">
      <c r="A12" s="137">
        <v>3</v>
      </c>
      <c r="B12" s="139" t="s">
        <v>76</v>
      </c>
      <c r="C12" s="87"/>
      <c r="D12" s="86"/>
      <c r="E12" s="85">
        <v>2</v>
      </c>
    </row>
    <row r="13" spans="1:5" ht="16.5" customHeight="1">
      <c r="A13" s="145"/>
      <c r="B13" s="146"/>
      <c r="C13" s="89">
        <v>1</v>
      </c>
      <c r="D13" s="88" t="s">
        <v>77</v>
      </c>
      <c r="E13" s="82">
        <v>1</v>
      </c>
    </row>
    <row r="14" spans="1:5" ht="16.5" customHeight="1">
      <c r="A14" s="138"/>
      <c r="B14" s="140"/>
      <c r="C14" s="84">
        <v>2</v>
      </c>
      <c r="D14" s="83" t="s">
        <v>76</v>
      </c>
      <c r="E14" s="82">
        <v>1</v>
      </c>
    </row>
    <row r="15" spans="1:5" ht="16.5" customHeight="1">
      <c r="A15" s="137">
        <v>4</v>
      </c>
      <c r="B15" s="139" t="s">
        <v>78</v>
      </c>
      <c r="C15" s="87"/>
      <c r="D15" s="86"/>
      <c r="E15" s="85">
        <v>1</v>
      </c>
    </row>
    <row r="16" spans="1:5" ht="16.5" customHeight="1">
      <c r="A16" s="138"/>
      <c r="B16" s="140"/>
      <c r="C16" s="84">
        <v>1</v>
      </c>
      <c r="D16" s="83" t="s">
        <v>78</v>
      </c>
      <c r="E16" s="82">
        <v>1</v>
      </c>
    </row>
    <row r="17" spans="1:5" ht="16.5" customHeight="1">
      <c r="A17" s="137">
        <v>5</v>
      </c>
      <c r="B17" s="139" t="s">
        <v>79</v>
      </c>
      <c r="C17" s="87"/>
      <c r="D17" s="86"/>
      <c r="E17" s="85">
        <v>1</v>
      </c>
    </row>
    <row r="18" spans="1:5" ht="16.5" customHeight="1">
      <c r="A18" s="138"/>
      <c r="B18" s="140"/>
      <c r="C18" s="84">
        <v>1</v>
      </c>
      <c r="D18" s="83" t="s">
        <v>80</v>
      </c>
      <c r="E18" s="82">
        <v>1</v>
      </c>
    </row>
    <row r="19" spans="1:5" ht="16.5" customHeight="1">
      <c r="A19" s="137">
        <v>6</v>
      </c>
      <c r="B19" s="139" t="s">
        <v>81</v>
      </c>
      <c r="C19" s="87"/>
      <c r="D19" s="86"/>
      <c r="E19" s="85">
        <v>128738</v>
      </c>
    </row>
    <row r="20" spans="1:5" ht="16.5" customHeight="1">
      <c r="A20" s="145"/>
      <c r="B20" s="146"/>
      <c r="C20" s="89">
        <v>1</v>
      </c>
      <c r="D20" s="88" t="s">
        <v>82</v>
      </c>
      <c r="E20" s="82">
        <v>118053</v>
      </c>
    </row>
    <row r="21" spans="1:5" ht="16.5" customHeight="1">
      <c r="A21" s="138"/>
      <c r="B21" s="140"/>
      <c r="C21" s="84">
        <v>2</v>
      </c>
      <c r="D21" s="83" t="s">
        <v>83</v>
      </c>
      <c r="E21" s="82">
        <v>10685</v>
      </c>
    </row>
    <row r="22" spans="1:5" ht="16.5" customHeight="1">
      <c r="A22" s="137">
        <v>7</v>
      </c>
      <c r="B22" s="139" t="s">
        <v>84</v>
      </c>
      <c r="C22" s="87"/>
      <c r="D22" s="86"/>
      <c r="E22" s="85">
        <v>64035</v>
      </c>
    </row>
    <row r="23" spans="1:5" ht="16.5" customHeight="1">
      <c r="A23" s="138"/>
      <c r="B23" s="140"/>
      <c r="C23" s="84">
        <v>1</v>
      </c>
      <c r="D23" s="83" t="s">
        <v>84</v>
      </c>
      <c r="E23" s="82">
        <v>64035</v>
      </c>
    </row>
    <row r="24" spans="1:5" ht="16.5" customHeight="1">
      <c r="A24" s="137">
        <v>8</v>
      </c>
      <c r="B24" s="139" t="s">
        <v>85</v>
      </c>
      <c r="C24" s="87"/>
      <c r="D24" s="86"/>
      <c r="E24" s="85">
        <v>11092</v>
      </c>
    </row>
    <row r="25" spans="1:5" ht="16.5" customHeight="1" thickBot="1">
      <c r="A25" s="141"/>
      <c r="B25" s="142"/>
      <c r="C25" s="84">
        <v>1</v>
      </c>
      <c r="D25" s="83" t="s">
        <v>85</v>
      </c>
      <c r="E25" s="82">
        <v>11092</v>
      </c>
    </row>
    <row r="26" spans="1:5" ht="16.5" customHeight="1" thickBot="1">
      <c r="A26" s="127" t="s">
        <v>86</v>
      </c>
      <c r="B26" s="128"/>
      <c r="C26" s="128"/>
      <c r="D26" s="128"/>
      <c r="E26" s="78">
        <v>621663</v>
      </c>
    </row>
    <row r="33" spans="1:5" ht="16.5" customHeight="1">
      <c r="A33" s="143" t="str">
        <f>A1</f>
        <v>平成２７年度　香川県国民健康保険団体連合会
国民健康保険診療報酬審査支払特別会計歳入歳出予算</v>
      </c>
      <c r="B33" s="144"/>
      <c r="C33" s="144"/>
      <c r="D33" s="144"/>
      <c r="E33" s="144"/>
    </row>
    <row r="34" spans="1:5" ht="16.5" customHeight="1">
      <c r="A34" s="144"/>
      <c r="B34" s="144"/>
      <c r="C34" s="144"/>
      <c r="D34" s="144"/>
      <c r="E34" s="144"/>
    </row>
    <row r="35" spans="1:5" ht="16.5" customHeight="1">
      <c r="A35" s="144"/>
      <c r="B35" s="144"/>
      <c r="C35" s="144"/>
      <c r="D35" s="144"/>
      <c r="E35" s="144"/>
    </row>
    <row r="36" spans="1:5" ht="16.5" customHeight="1">
      <c r="A36" s="129" t="s">
        <v>61</v>
      </c>
      <c r="B36" s="129"/>
    </row>
    <row r="37" spans="1:5" ht="16.5" customHeight="1" thickBot="1">
      <c r="A37" s="130" t="s">
        <v>120</v>
      </c>
      <c r="B37" s="130"/>
      <c r="C37" s="95"/>
      <c r="D37" s="94"/>
      <c r="E37" s="93" t="s">
        <v>130</v>
      </c>
    </row>
    <row r="38" spans="1:5" ht="16.5" customHeight="1" thickBot="1">
      <c r="A38" s="131" t="s">
        <v>64</v>
      </c>
      <c r="B38" s="132"/>
      <c r="C38" s="133" t="s">
        <v>65</v>
      </c>
      <c r="D38" s="134"/>
      <c r="E38" s="92" t="s">
        <v>129</v>
      </c>
    </row>
    <row r="39" spans="1:5" ht="16.5" customHeight="1">
      <c r="A39" s="135">
        <v>1</v>
      </c>
      <c r="B39" s="136" t="s">
        <v>92</v>
      </c>
      <c r="C39" s="91"/>
      <c r="D39" s="90"/>
      <c r="E39" s="79">
        <v>358281</v>
      </c>
    </row>
    <row r="40" spans="1:5" ht="16.5" customHeight="1">
      <c r="A40" s="122"/>
      <c r="B40" s="123"/>
      <c r="C40" s="89">
        <v>1</v>
      </c>
      <c r="D40" s="88" t="s">
        <v>93</v>
      </c>
      <c r="E40" s="82">
        <v>227589</v>
      </c>
    </row>
    <row r="41" spans="1:5" ht="16.5" customHeight="1">
      <c r="A41" s="122"/>
      <c r="B41" s="123"/>
      <c r="C41" s="84">
        <v>2</v>
      </c>
      <c r="D41" s="83" t="s">
        <v>94</v>
      </c>
      <c r="E41" s="82">
        <v>125433</v>
      </c>
    </row>
    <row r="42" spans="1:5" ht="16.5" customHeight="1">
      <c r="A42" s="122"/>
      <c r="B42" s="123"/>
      <c r="C42" s="87">
        <v>3</v>
      </c>
      <c r="D42" s="86" t="s">
        <v>127</v>
      </c>
      <c r="E42" s="85">
        <v>5259</v>
      </c>
    </row>
    <row r="43" spans="1:5" ht="16.5" customHeight="1">
      <c r="A43" s="122">
        <v>2</v>
      </c>
      <c r="B43" s="123" t="s">
        <v>95</v>
      </c>
      <c r="C43" s="84"/>
      <c r="D43" s="83"/>
      <c r="E43" s="82">
        <v>50176</v>
      </c>
    </row>
    <row r="44" spans="1:5" ht="16.5" customHeight="1">
      <c r="A44" s="122"/>
      <c r="B44" s="123"/>
      <c r="C44" s="87">
        <v>1</v>
      </c>
      <c r="D44" s="86" t="s">
        <v>95</v>
      </c>
      <c r="E44" s="85">
        <v>50176</v>
      </c>
    </row>
    <row r="45" spans="1:5" ht="16.5" customHeight="1">
      <c r="A45" s="122">
        <v>3</v>
      </c>
      <c r="B45" s="123" t="s">
        <v>96</v>
      </c>
      <c r="C45" s="89"/>
      <c r="D45" s="88"/>
      <c r="E45" s="82">
        <v>1900</v>
      </c>
    </row>
    <row r="46" spans="1:5" ht="16.5" customHeight="1">
      <c r="A46" s="122"/>
      <c r="B46" s="123"/>
      <c r="C46" s="84">
        <v>1</v>
      </c>
      <c r="D46" s="83" t="s">
        <v>96</v>
      </c>
      <c r="E46" s="82">
        <v>1900</v>
      </c>
    </row>
    <row r="47" spans="1:5" ht="16.5" customHeight="1">
      <c r="A47" s="122">
        <v>4</v>
      </c>
      <c r="B47" s="123" t="s">
        <v>97</v>
      </c>
      <c r="C47" s="87"/>
      <c r="D47" s="86"/>
      <c r="E47" s="85">
        <v>58071</v>
      </c>
    </row>
    <row r="48" spans="1:5" ht="16.5" customHeight="1">
      <c r="A48" s="122"/>
      <c r="B48" s="123"/>
      <c r="C48" s="84">
        <v>1</v>
      </c>
      <c r="D48" s="83" t="s">
        <v>97</v>
      </c>
      <c r="E48" s="82">
        <v>58071</v>
      </c>
    </row>
    <row r="49" spans="1:5" ht="16.5" customHeight="1">
      <c r="A49" s="122">
        <v>5</v>
      </c>
      <c r="B49" s="123" t="s">
        <v>98</v>
      </c>
      <c r="C49" s="87"/>
      <c r="D49" s="86"/>
      <c r="E49" s="85">
        <v>98373</v>
      </c>
    </row>
    <row r="50" spans="1:5" ht="16.5" customHeight="1">
      <c r="A50" s="122"/>
      <c r="B50" s="123"/>
      <c r="C50" s="84">
        <v>1</v>
      </c>
      <c r="D50" s="83" t="s">
        <v>98</v>
      </c>
      <c r="E50" s="82">
        <v>98373</v>
      </c>
    </row>
    <row r="51" spans="1:5" ht="16.5" customHeight="1">
      <c r="A51" s="122">
        <v>6</v>
      </c>
      <c r="B51" s="123" t="s">
        <v>99</v>
      </c>
      <c r="C51" s="87"/>
      <c r="D51" s="86"/>
      <c r="E51" s="85">
        <v>12716</v>
      </c>
    </row>
    <row r="52" spans="1:5" ht="16.5" customHeight="1">
      <c r="A52" s="122"/>
      <c r="B52" s="123"/>
      <c r="C52" s="89">
        <v>1</v>
      </c>
      <c r="D52" s="88" t="s">
        <v>99</v>
      </c>
      <c r="E52" s="82">
        <v>12716</v>
      </c>
    </row>
    <row r="53" spans="1:5" ht="16.5" customHeight="1">
      <c r="A53" s="122">
        <v>7</v>
      </c>
      <c r="B53" s="123" t="s">
        <v>100</v>
      </c>
      <c r="C53" s="84"/>
      <c r="D53" s="83"/>
      <c r="E53" s="82">
        <v>1</v>
      </c>
    </row>
    <row r="54" spans="1:5" ht="16.5" customHeight="1">
      <c r="A54" s="122"/>
      <c r="B54" s="123"/>
      <c r="C54" s="87">
        <v>1</v>
      </c>
      <c r="D54" s="86" t="s">
        <v>100</v>
      </c>
      <c r="E54" s="85">
        <v>1</v>
      </c>
    </row>
    <row r="55" spans="1:5" ht="16.5" customHeight="1">
      <c r="A55" s="122">
        <v>8</v>
      </c>
      <c r="B55" s="123" t="s">
        <v>101</v>
      </c>
      <c r="C55" s="84"/>
      <c r="D55" s="83"/>
      <c r="E55" s="82">
        <v>32685</v>
      </c>
    </row>
    <row r="56" spans="1:5" ht="16.5" customHeight="1">
      <c r="A56" s="122"/>
      <c r="B56" s="123"/>
      <c r="C56" s="87">
        <v>1</v>
      </c>
      <c r="D56" s="86" t="s">
        <v>101</v>
      </c>
      <c r="E56" s="85">
        <v>32685</v>
      </c>
    </row>
    <row r="57" spans="1:5" ht="16.5" customHeight="1">
      <c r="A57" s="122">
        <v>9</v>
      </c>
      <c r="B57" s="125" t="s">
        <v>102</v>
      </c>
      <c r="C57" s="84"/>
      <c r="D57" s="83"/>
      <c r="E57" s="85">
        <v>9460</v>
      </c>
    </row>
    <row r="58" spans="1:5" ht="16.5" customHeight="1" thickBot="1">
      <c r="A58" s="124"/>
      <c r="B58" s="126"/>
      <c r="C58" s="81">
        <v>1</v>
      </c>
      <c r="D58" s="80" t="s">
        <v>102</v>
      </c>
      <c r="E58" s="96">
        <v>9460</v>
      </c>
    </row>
    <row r="59" spans="1:5" ht="16.5" customHeight="1" thickBot="1">
      <c r="A59" s="127" t="s">
        <v>118</v>
      </c>
      <c r="B59" s="128"/>
      <c r="C59" s="128"/>
      <c r="D59" s="128"/>
      <c r="E59" s="78">
        <v>621663</v>
      </c>
    </row>
    <row r="65" spans="1:5" ht="16.5" customHeight="1">
      <c r="A65" s="143" t="s">
        <v>126</v>
      </c>
      <c r="B65" s="144"/>
      <c r="C65" s="144"/>
      <c r="D65" s="144"/>
      <c r="E65" s="144"/>
    </row>
    <row r="66" spans="1:5" ht="16.5" customHeight="1">
      <c r="A66" s="144"/>
      <c r="B66" s="144"/>
      <c r="C66" s="144"/>
      <c r="D66" s="144"/>
      <c r="E66" s="144"/>
    </row>
    <row r="67" spans="1:5" ht="16.5" customHeight="1">
      <c r="A67" s="144"/>
      <c r="B67" s="144"/>
      <c r="C67" s="144"/>
      <c r="D67" s="144"/>
      <c r="E67" s="144"/>
    </row>
    <row r="68" spans="1:5" ht="16.5" customHeight="1">
      <c r="A68" s="129" t="s">
        <v>61</v>
      </c>
      <c r="B68" s="129"/>
    </row>
    <row r="69" spans="1:5" ht="16.5" customHeight="1" thickBot="1">
      <c r="A69" s="130" t="s">
        <v>125</v>
      </c>
      <c r="B69" s="130"/>
      <c r="C69" s="95"/>
      <c r="D69" s="94"/>
      <c r="E69" s="93" t="s">
        <v>130</v>
      </c>
    </row>
    <row r="70" spans="1:5" ht="16.5" customHeight="1" thickBot="1">
      <c r="A70" s="131" t="s">
        <v>64</v>
      </c>
      <c r="B70" s="132"/>
      <c r="C70" s="133" t="s">
        <v>65</v>
      </c>
      <c r="D70" s="134"/>
      <c r="E70" s="92" t="s">
        <v>129</v>
      </c>
    </row>
    <row r="71" spans="1:5" ht="16.5" customHeight="1">
      <c r="A71" s="147">
        <v>1</v>
      </c>
      <c r="B71" s="148" t="s">
        <v>72</v>
      </c>
      <c r="C71" s="91"/>
      <c r="D71" s="90"/>
      <c r="E71" s="79">
        <v>400291</v>
      </c>
    </row>
    <row r="72" spans="1:5" ht="16.5" customHeight="1">
      <c r="A72" s="145"/>
      <c r="B72" s="146"/>
      <c r="C72" s="89">
        <v>1</v>
      </c>
      <c r="D72" s="88" t="s">
        <v>72</v>
      </c>
      <c r="E72" s="82">
        <v>400291</v>
      </c>
    </row>
    <row r="73" spans="1:5" ht="16.5" customHeight="1">
      <c r="A73" s="137">
        <v>2</v>
      </c>
      <c r="B73" s="139" t="s">
        <v>74</v>
      </c>
      <c r="C73" s="87"/>
      <c r="D73" s="86"/>
      <c r="E73" s="85">
        <v>1</v>
      </c>
    </row>
    <row r="74" spans="1:5" ht="16.5" customHeight="1">
      <c r="A74" s="138"/>
      <c r="B74" s="140"/>
      <c r="C74" s="84">
        <v>1</v>
      </c>
      <c r="D74" s="83" t="s">
        <v>75</v>
      </c>
      <c r="E74" s="82">
        <v>1</v>
      </c>
    </row>
    <row r="75" spans="1:5" ht="16.5" customHeight="1">
      <c r="A75" s="137">
        <v>3</v>
      </c>
      <c r="B75" s="139" t="s">
        <v>76</v>
      </c>
      <c r="C75" s="87"/>
      <c r="D75" s="86"/>
      <c r="E75" s="85">
        <v>2</v>
      </c>
    </row>
    <row r="76" spans="1:5" ht="16.5" customHeight="1">
      <c r="A76" s="145"/>
      <c r="B76" s="146"/>
      <c r="C76" s="89">
        <v>1</v>
      </c>
      <c r="D76" s="88" t="s">
        <v>77</v>
      </c>
      <c r="E76" s="82">
        <v>1</v>
      </c>
    </row>
    <row r="77" spans="1:5" ht="16.5" customHeight="1">
      <c r="A77" s="138"/>
      <c r="B77" s="140"/>
      <c r="C77" s="84">
        <v>2</v>
      </c>
      <c r="D77" s="83" t="s">
        <v>76</v>
      </c>
      <c r="E77" s="82">
        <v>1</v>
      </c>
    </row>
    <row r="78" spans="1:5" ht="16.5" customHeight="1">
      <c r="A78" s="137">
        <v>4</v>
      </c>
      <c r="B78" s="139" t="s">
        <v>132</v>
      </c>
      <c r="C78" s="87"/>
      <c r="D78" s="86"/>
      <c r="E78" s="85">
        <v>1</v>
      </c>
    </row>
    <row r="79" spans="1:5" ht="16.5" customHeight="1">
      <c r="A79" s="138"/>
      <c r="B79" s="140"/>
      <c r="C79" s="84">
        <v>1</v>
      </c>
      <c r="D79" s="83" t="s">
        <v>80</v>
      </c>
      <c r="E79" s="82">
        <v>1</v>
      </c>
    </row>
    <row r="80" spans="1:5" ht="16.5" customHeight="1">
      <c r="A80" s="137">
        <v>5</v>
      </c>
      <c r="B80" s="139" t="s">
        <v>131</v>
      </c>
      <c r="C80" s="87"/>
      <c r="D80" s="86"/>
      <c r="E80" s="85">
        <v>10518</v>
      </c>
    </row>
    <row r="81" spans="1:5" ht="16.5" customHeight="1">
      <c r="A81" s="145"/>
      <c r="B81" s="146"/>
      <c r="C81" s="89">
        <v>1</v>
      </c>
      <c r="D81" s="88" t="s">
        <v>82</v>
      </c>
      <c r="E81" s="82">
        <v>1</v>
      </c>
    </row>
    <row r="82" spans="1:5" ht="16.5" customHeight="1">
      <c r="A82" s="138"/>
      <c r="B82" s="140"/>
      <c r="C82" s="84">
        <v>2</v>
      </c>
      <c r="D82" s="83" t="s">
        <v>83</v>
      </c>
      <c r="E82" s="82">
        <v>10517</v>
      </c>
    </row>
    <row r="83" spans="1:5" ht="16.5" customHeight="1">
      <c r="A83" s="137">
        <v>6</v>
      </c>
      <c r="B83" s="139" t="s">
        <v>84</v>
      </c>
      <c r="C83" s="87"/>
      <c r="D83" s="86"/>
      <c r="E83" s="85">
        <v>66001</v>
      </c>
    </row>
    <row r="84" spans="1:5" ht="16.5" customHeight="1">
      <c r="A84" s="138"/>
      <c r="B84" s="140"/>
      <c r="C84" s="84">
        <v>1</v>
      </c>
      <c r="D84" s="83" t="s">
        <v>84</v>
      </c>
      <c r="E84" s="82">
        <v>66001</v>
      </c>
    </row>
    <row r="85" spans="1:5" ht="16.5" customHeight="1">
      <c r="A85" s="137">
        <v>7</v>
      </c>
      <c r="B85" s="139" t="s">
        <v>85</v>
      </c>
      <c r="C85" s="87"/>
      <c r="D85" s="86"/>
      <c r="E85" s="85">
        <v>551</v>
      </c>
    </row>
    <row r="86" spans="1:5" ht="16.5" customHeight="1" thickBot="1">
      <c r="A86" s="141"/>
      <c r="B86" s="142"/>
      <c r="C86" s="84">
        <v>1</v>
      </c>
      <c r="D86" s="83" t="s">
        <v>85</v>
      </c>
      <c r="E86" s="82">
        <v>551</v>
      </c>
    </row>
    <row r="87" spans="1:5" ht="16.5" customHeight="1" thickBot="1">
      <c r="A87" s="127" t="s">
        <v>86</v>
      </c>
      <c r="B87" s="128"/>
      <c r="C87" s="128"/>
      <c r="D87" s="128"/>
      <c r="E87" s="78">
        <v>477365</v>
      </c>
    </row>
    <row r="97" spans="1:5" ht="16.5" customHeight="1">
      <c r="A97" s="143" t="str">
        <f>A65</f>
        <v>平成２７年度　香川県国民健康保険団体連合会
後期高齢者医療事業関係特別会計歳入歳出予算</v>
      </c>
      <c r="B97" s="144"/>
      <c r="C97" s="144"/>
      <c r="D97" s="144"/>
      <c r="E97" s="144"/>
    </row>
    <row r="98" spans="1:5" ht="16.5" customHeight="1">
      <c r="A98" s="144"/>
      <c r="B98" s="144"/>
      <c r="C98" s="144"/>
      <c r="D98" s="144"/>
      <c r="E98" s="144"/>
    </row>
    <row r="99" spans="1:5" ht="16.5" customHeight="1">
      <c r="A99" s="144"/>
      <c r="B99" s="144"/>
      <c r="C99" s="144"/>
      <c r="D99" s="144"/>
      <c r="E99" s="144"/>
    </row>
    <row r="100" spans="1:5" ht="16.5" customHeight="1">
      <c r="A100" s="129" t="s">
        <v>61</v>
      </c>
      <c r="B100" s="129"/>
    </row>
    <row r="101" spans="1:5" ht="16.5" customHeight="1" thickBot="1">
      <c r="A101" s="130" t="s">
        <v>120</v>
      </c>
      <c r="B101" s="130"/>
      <c r="C101" s="95"/>
      <c r="D101" s="94"/>
      <c r="E101" s="93" t="s">
        <v>130</v>
      </c>
    </row>
    <row r="102" spans="1:5" ht="16.5" customHeight="1" thickBot="1">
      <c r="A102" s="131" t="s">
        <v>64</v>
      </c>
      <c r="B102" s="132"/>
      <c r="C102" s="133" t="s">
        <v>65</v>
      </c>
      <c r="D102" s="134"/>
      <c r="E102" s="92" t="s">
        <v>129</v>
      </c>
    </row>
    <row r="103" spans="1:5" ht="16.5" customHeight="1">
      <c r="A103" s="135">
        <v>1</v>
      </c>
      <c r="B103" s="136" t="s">
        <v>92</v>
      </c>
      <c r="C103" s="91"/>
      <c r="D103" s="90"/>
      <c r="E103" s="79">
        <v>246296</v>
      </c>
    </row>
    <row r="104" spans="1:5" ht="16.5" customHeight="1">
      <c r="A104" s="122"/>
      <c r="B104" s="123"/>
      <c r="C104" s="89">
        <v>1</v>
      </c>
      <c r="D104" s="88" t="s">
        <v>93</v>
      </c>
      <c r="E104" s="82">
        <v>177339</v>
      </c>
    </row>
    <row r="105" spans="1:5" ht="16.5" customHeight="1">
      <c r="A105" s="122"/>
      <c r="B105" s="123"/>
      <c r="C105" s="84">
        <v>2</v>
      </c>
      <c r="D105" s="83" t="s">
        <v>119</v>
      </c>
      <c r="E105" s="82">
        <v>68957</v>
      </c>
    </row>
    <row r="106" spans="1:5" ht="16.5" customHeight="1">
      <c r="A106" s="122">
        <v>2</v>
      </c>
      <c r="B106" s="123" t="s">
        <v>95</v>
      </c>
      <c r="C106" s="84"/>
      <c r="D106" s="83"/>
      <c r="E106" s="82">
        <v>51786</v>
      </c>
    </row>
    <row r="107" spans="1:5" ht="16.5" customHeight="1">
      <c r="A107" s="122"/>
      <c r="B107" s="123"/>
      <c r="C107" s="87">
        <v>1</v>
      </c>
      <c r="D107" s="86" t="s">
        <v>95</v>
      </c>
      <c r="E107" s="85">
        <v>51786</v>
      </c>
    </row>
    <row r="108" spans="1:5" ht="16.5" customHeight="1">
      <c r="A108" s="122">
        <v>3</v>
      </c>
      <c r="B108" s="123" t="s">
        <v>96</v>
      </c>
      <c r="C108" s="89"/>
      <c r="D108" s="88"/>
      <c r="E108" s="82">
        <v>1100</v>
      </c>
    </row>
    <row r="109" spans="1:5" ht="16.5" customHeight="1">
      <c r="A109" s="122"/>
      <c r="B109" s="123"/>
      <c r="C109" s="84">
        <v>1</v>
      </c>
      <c r="D109" s="83" t="s">
        <v>96</v>
      </c>
      <c r="E109" s="82">
        <v>1100</v>
      </c>
    </row>
    <row r="110" spans="1:5" ht="16.5" customHeight="1">
      <c r="A110" s="122">
        <v>4</v>
      </c>
      <c r="B110" s="123" t="s">
        <v>97</v>
      </c>
      <c r="C110" s="87"/>
      <c r="D110" s="86"/>
      <c r="E110" s="85">
        <v>13943</v>
      </c>
    </row>
    <row r="111" spans="1:5" ht="16.5" customHeight="1">
      <c r="A111" s="122"/>
      <c r="B111" s="123"/>
      <c r="C111" s="84">
        <v>1</v>
      </c>
      <c r="D111" s="83" t="s">
        <v>97</v>
      </c>
      <c r="E111" s="82">
        <v>13943</v>
      </c>
    </row>
    <row r="112" spans="1:5" ht="16.5" customHeight="1">
      <c r="A112" s="122">
        <v>5</v>
      </c>
      <c r="B112" s="123" t="s">
        <v>98</v>
      </c>
      <c r="C112" s="87"/>
      <c r="D112" s="86"/>
      <c r="E112" s="85">
        <v>47590</v>
      </c>
    </row>
    <row r="113" spans="1:5" ht="16.5" customHeight="1">
      <c r="A113" s="122"/>
      <c r="B113" s="123"/>
      <c r="C113" s="84">
        <v>1</v>
      </c>
      <c r="D113" s="83" t="s">
        <v>98</v>
      </c>
      <c r="E113" s="82">
        <v>47590</v>
      </c>
    </row>
    <row r="114" spans="1:5" ht="16.5" customHeight="1">
      <c r="A114" s="122">
        <v>6</v>
      </c>
      <c r="B114" s="123" t="s">
        <v>99</v>
      </c>
      <c r="C114" s="87"/>
      <c r="D114" s="86"/>
      <c r="E114" s="85">
        <v>12717</v>
      </c>
    </row>
    <row r="115" spans="1:5" ht="16.5" customHeight="1">
      <c r="A115" s="122"/>
      <c r="B115" s="123"/>
      <c r="C115" s="89">
        <v>1</v>
      </c>
      <c r="D115" s="88" t="s">
        <v>99</v>
      </c>
      <c r="E115" s="82">
        <v>12717</v>
      </c>
    </row>
    <row r="116" spans="1:5" ht="16.5" customHeight="1">
      <c r="A116" s="122">
        <v>7</v>
      </c>
      <c r="B116" s="123" t="s">
        <v>100</v>
      </c>
      <c r="C116" s="84"/>
      <c r="D116" s="83"/>
      <c r="E116" s="82">
        <v>1</v>
      </c>
    </row>
    <row r="117" spans="1:5" ht="16.5" customHeight="1">
      <c r="A117" s="122"/>
      <c r="B117" s="123"/>
      <c r="C117" s="87">
        <v>1</v>
      </c>
      <c r="D117" s="86" t="s">
        <v>100</v>
      </c>
      <c r="E117" s="85">
        <v>1</v>
      </c>
    </row>
    <row r="118" spans="1:5" ht="16.5" customHeight="1">
      <c r="A118" s="122">
        <v>8</v>
      </c>
      <c r="B118" s="123" t="s">
        <v>101</v>
      </c>
      <c r="C118" s="84"/>
      <c r="D118" s="83"/>
      <c r="E118" s="82">
        <v>61744</v>
      </c>
    </row>
    <row r="119" spans="1:5" ht="16.5" customHeight="1">
      <c r="A119" s="122"/>
      <c r="B119" s="123"/>
      <c r="C119" s="87">
        <v>1</v>
      </c>
      <c r="D119" s="86" t="s">
        <v>101</v>
      </c>
      <c r="E119" s="85">
        <v>61744</v>
      </c>
    </row>
    <row r="120" spans="1:5" ht="16.5" customHeight="1">
      <c r="A120" s="122">
        <v>9</v>
      </c>
      <c r="B120" s="125" t="s">
        <v>102</v>
      </c>
      <c r="C120" s="84"/>
      <c r="D120" s="83"/>
      <c r="E120" s="82">
        <v>42188</v>
      </c>
    </row>
    <row r="121" spans="1:5" ht="16.5" customHeight="1" thickBot="1">
      <c r="A121" s="124"/>
      <c r="B121" s="126"/>
      <c r="C121" s="81">
        <v>1</v>
      </c>
      <c r="D121" s="80" t="s">
        <v>102</v>
      </c>
      <c r="E121" s="79">
        <v>42188</v>
      </c>
    </row>
    <row r="122" spans="1:5" ht="16.5" customHeight="1" thickBot="1">
      <c r="A122" s="127" t="s">
        <v>118</v>
      </c>
      <c r="B122" s="128"/>
      <c r="C122" s="128"/>
      <c r="D122" s="128"/>
      <c r="E122" s="78">
        <v>477365</v>
      </c>
    </row>
  </sheetData>
  <mergeCells count="90">
    <mergeCell ref="A118:A119"/>
    <mergeCell ref="B118:B119"/>
    <mergeCell ref="A120:A121"/>
    <mergeCell ref="B120:B121"/>
    <mergeCell ref="A122:D122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B100"/>
    <mergeCell ref="A101:B101"/>
    <mergeCell ref="A102:B102"/>
    <mergeCell ref="C102:D102"/>
    <mergeCell ref="A103:A105"/>
    <mergeCell ref="B103:B105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70:B70"/>
    <mergeCell ref="C70:D70"/>
    <mergeCell ref="A71:A72"/>
    <mergeCell ref="B71:B72"/>
    <mergeCell ref="A73:A74"/>
    <mergeCell ref="B73:B74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45:A46"/>
    <mergeCell ref="B45:B46"/>
    <mergeCell ref="A47:A48"/>
    <mergeCell ref="B47:B48"/>
    <mergeCell ref="A49:A50"/>
    <mergeCell ref="B49:B50"/>
    <mergeCell ref="A38:B38"/>
    <mergeCell ref="C38:D38"/>
    <mergeCell ref="A39:A42"/>
    <mergeCell ref="B39:B42"/>
    <mergeCell ref="A43:A44"/>
    <mergeCell ref="B43:B44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10:A11"/>
    <mergeCell ref="B10:B11"/>
    <mergeCell ref="A12:A14"/>
    <mergeCell ref="B12:B14"/>
    <mergeCell ref="A15:A16"/>
    <mergeCell ref="B15:B16"/>
    <mergeCell ref="A7:A9"/>
    <mergeCell ref="B7:B9"/>
    <mergeCell ref="A1:E3"/>
    <mergeCell ref="A4:B4"/>
    <mergeCell ref="A5:B5"/>
    <mergeCell ref="A6:B6"/>
    <mergeCell ref="C6:D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04"/>
  <sheetViews>
    <sheetView showGridLines="0" view="pageBreakPreview" zoomScaleNormal="100" zoomScaleSheetLayoutView="100" workbookViewId="0">
      <selection activeCell="B22" sqref="B22:B23"/>
    </sheetView>
  </sheetViews>
  <sheetFormatPr defaultRowHeight="13.5"/>
  <cols>
    <col min="1" max="1" width="3.625" style="98" customWidth="1"/>
    <col min="2" max="2" width="16" style="98" customWidth="1"/>
    <col min="3" max="3" width="3.375" style="98" customWidth="1"/>
    <col min="4" max="9" width="15.625" style="98" customWidth="1"/>
    <col min="10" max="10" width="20.625" style="98" customWidth="1"/>
    <col min="11" max="11" width="11.625" style="98" bestFit="1" customWidth="1"/>
    <col min="12" max="16384" width="9" style="98"/>
  </cols>
  <sheetData>
    <row r="1" spans="1:11" s="13" customFormat="1" ht="18" customHeight="1"/>
    <row r="2" spans="1:11" s="13" customFormat="1" ht="38.25" customHeight="1">
      <c r="A2" s="164" t="s">
        <v>143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1" s="13" customFormat="1" ht="15" customHeight="1">
      <c r="A3" s="14"/>
      <c r="B3" s="105"/>
      <c r="C3" s="105"/>
      <c r="D3" s="105"/>
      <c r="E3" s="105"/>
      <c r="F3" s="105"/>
      <c r="G3" s="105"/>
      <c r="H3" s="105"/>
      <c r="I3" s="105"/>
      <c r="J3" s="105"/>
    </row>
    <row r="4" spans="1:11" s="13" customFormat="1" ht="18" customHeight="1">
      <c r="A4" s="13" t="s">
        <v>61</v>
      </c>
    </row>
    <row r="5" spans="1:11" s="13" customFormat="1" ht="18" customHeight="1" thickBot="1">
      <c r="A5" s="13" t="s">
        <v>146</v>
      </c>
      <c r="J5" s="16" t="s">
        <v>141</v>
      </c>
    </row>
    <row r="6" spans="1:11" s="13" customFormat="1" ht="28.5" customHeight="1" thickBot="1">
      <c r="A6" s="173" t="s">
        <v>64</v>
      </c>
      <c r="B6" s="174"/>
      <c r="C6" s="175" t="s">
        <v>65</v>
      </c>
      <c r="D6" s="176"/>
      <c r="E6" s="17" t="s">
        <v>66</v>
      </c>
      <c r="F6" s="18" t="s">
        <v>67</v>
      </c>
      <c r="G6" s="18" t="s">
        <v>68</v>
      </c>
      <c r="H6" s="18" t="s">
        <v>69</v>
      </c>
      <c r="I6" s="18" t="s">
        <v>70</v>
      </c>
      <c r="J6" s="19" t="s">
        <v>71</v>
      </c>
      <c r="K6" s="20"/>
    </row>
    <row r="7" spans="1:11" s="13" customFormat="1" ht="20.100000000000001" customHeight="1">
      <c r="A7" s="21">
        <v>1</v>
      </c>
      <c r="B7" s="22" t="s">
        <v>72</v>
      </c>
      <c r="C7" s="23"/>
      <c r="D7" s="24"/>
      <c r="E7" s="25">
        <v>417793000</v>
      </c>
      <c r="F7" s="26">
        <v>422845957</v>
      </c>
      <c r="G7" s="26">
        <v>422845957</v>
      </c>
      <c r="H7" s="26">
        <v>0</v>
      </c>
      <c r="I7" s="26">
        <v>0</v>
      </c>
      <c r="J7" s="27">
        <v>5052957</v>
      </c>
    </row>
    <row r="8" spans="1:11" s="13" customFormat="1" ht="20.100000000000001" customHeight="1">
      <c r="A8" s="28"/>
      <c r="B8" s="29"/>
      <c r="C8" s="30">
        <v>1</v>
      </c>
      <c r="D8" s="31" t="s">
        <v>72</v>
      </c>
      <c r="E8" s="32">
        <v>416892000</v>
      </c>
      <c r="F8" s="33">
        <v>421869017</v>
      </c>
      <c r="G8" s="33">
        <v>421869017</v>
      </c>
      <c r="H8" s="33">
        <v>0</v>
      </c>
      <c r="I8" s="33">
        <v>0</v>
      </c>
      <c r="J8" s="34">
        <v>4977017</v>
      </c>
    </row>
    <row r="9" spans="1:11" s="13" customFormat="1" ht="20.100000000000001" customHeight="1">
      <c r="A9" s="28"/>
      <c r="B9" s="29"/>
      <c r="C9" s="35">
        <v>2</v>
      </c>
      <c r="D9" s="36" t="s">
        <v>73</v>
      </c>
      <c r="E9" s="37">
        <v>901000</v>
      </c>
      <c r="F9" s="38">
        <v>976940</v>
      </c>
      <c r="G9" s="38">
        <v>976940</v>
      </c>
      <c r="H9" s="38">
        <v>0</v>
      </c>
      <c r="I9" s="38">
        <v>0</v>
      </c>
      <c r="J9" s="39">
        <v>75940</v>
      </c>
    </row>
    <row r="10" spans="1:11" s="13" customFormat="1" ht="20.100000000000001" customHeight="1">
      <c r="A10" s="40">
        <v>2</v>
      </c>
      <c r="B10" s="41" t="s">
        <v>74</v>
      </c>
      <c r="C10" s="42"/>
      <c r="D10" s="43"/>
      <c r="E10" s="32">
        <v>1000</v>
      </c>
      <c r="F10" s="33">
        <v>5329000</v>
      </c>
      <c r="G10" s="33">
        <v>5329000</v>
      </c>
      <c r="H10" s="33">
        <v>0</v>
      </c>
      <c r="I10" s="33">
        <v>0</v>
      </c>
      <c r="J10" s="34">
        <v>5328000</v>
      </c>
    </row>
    <row r="11" spans="1:11" s="13" customFormat="1" ht="20.100000000000001" customHeight="1">
      <c r="A11" s="28"/>
      <c r="B11" s="29"/>
      <c r="C11" s="35">
        <v>1</v>
      </c>
      <c r="D11" s="36" t="s">
        <v>75</v>
      </c>
      <c r="E11" s="37">
        <v>1000</v>
      </c>
      <c r="F11" s="38">
        <v>5329000</v>
      </c>
      <c r="G11" s="38">
        <v>5329000</v>
      </c>
      <c r="H11" s="38">
        <v>0</v>
      </c>
      <c r="I11" s="38">
        <v>0</v>
      </c>
      <c r="J11" s="39">
        <v>5328000</v>
      </c>
    </row>
    <row r="12" spans="1:11" s="13" customFormat="1" ht="20.100000000000001" customHeight="1">
      <c r="A12" s="40">
        <v>3</v>
      </c>
      <c r="B12" s="41" t="s">
        <v>76</v>
      </c>
      <c r="C12" s="42"/>
      <c r="D12" s="43"/>
      <c r="E12" s="32">
        <v>2000</v>
      </c>
      <c r="F12" s="33">
        <v>0</v>
      </c>
      <c r="G12" s="33">
        <v>0</v>
      </c>
      <c r="H12" s="33">
        <v>0</v>
      </c>
      <c r="I12" s="33">
        <v>0</v>
      </c>
      <c r="J12" s="34">
        <v>-2000</v>
      </c>
    </row>
    <row r="13" spans="1:11" s="13" customFormat="1" ht="20.100000000000001" customHeight="1">
      <c r="A13" s="28"/>
      <c r="B13" s="29"/>
      <c r="C13" s="30">
        <v>1</v>
      </c>
      <c r="D13" s="31" t="s">
        <v>77</v>
      </c>
      <c r="E13" s="32">
        <v>1000</v>
      </c>
      <c r="F13" s="33">
        <v>0</v>
      </c>
      <c r="G13" s="33">
        <v>0</v>
      </c>
      <c r="H13" s="33">
        <v>0</v>
      </c>
      <c r="I13" s="33">
        <v>0</v>
      </c>
      <c r="J13" s="34">
        <v>-1000</v>
      </c>
    </row>
    <row r="14" spans="1:11" s="13" customFormat="1" ht="20.100000000000001" customHeight="1">
      <c r="A14" s="28"/>
      <c r="B14" s="29"/>
      <c r="C14" s="35">
        <v>2</v>
      </c>
      <c r="D14" s="36" t="s">
        <v>76</v>
      </c>
      <c r="E14" s="37">
        <v>1000</v>
      </c>
      <c r="F14" s="38">
        <v>0</v>
      </c>
      <c r="G14" s="38">
        <v>0</v>
      </c>
      <c r="H14" s="38">
        <v>0</v>
      </c>
      <c r="I14" s="38">
        <v>0</v>
      </c>
      <c r="J14" s="39">
        <v>-1000</v>
      </c>
    </row>
    <row r="15" spans="1:11" s="13" customFormat="1" ht="20.100000000000001" customHeight="1">
      <c r="A15" s="40">
        <v>4</v>
      </c>
      <c r="B15" s="41" t="s">
        <v>78</v>
      </c>
      <c r="C15" s="42"/>
      <c r="D15" s="43"/>
      <c r="E15" s="32">
        <v>1000</v>
      </c>
      <c r="F15" s="33">
        <v>0</v>
      </c>
      <c r="G15" s="33">
        <v>0</v>
      </c>
      <c r="H15" s="33">
        <v>0</v>
      </c>
      <c r="I15" s="33">
        <v>0</v>
      </c>
      <c r="J15" s="34">
        <v>-1000</v>
      </c>
    </row>
    <row r="16" spans="1:11" s="13" customFormat="1" ht="20.100000000000001" customHeight="1">
      <c r="A16" s="28"/>
      <c r="B16" s="29"/>
      <c r="C16" s="35">
        <v>1</v>
      </c>
      <c r="D16" s="36" t="s">
        <v>78</v>
      </c>
      <c r="E16" s="37">
        <v>1000</v>
      </c>
      <c r="F16" s="38">
        <v>0</v>
      </c>
      <c r="G16" s="38">
        <v>0</v>
      </c>
      <c r="H16" s="38">
        <v>0</v>
      </c>
      <c r="I16" s="38">
        <v>0</v>
      </c>
      <c r="J16" s="39">
        <v>-1000</v>
      </c>
    </row>
    <row r="17" spans="1:11" s="13" customFormat="1" ht="20.100000000000001" customHeight="1">
      <c r="A17" s="40">
        <v>5</v>
      </c>
      <c r="B17" s="41" t="s">
        <v>79</v>
      </c>
      <c r="C17" s="42"/>
      <c r="D17" s="43"/>
      <c r="E17" s="32">
        <v>1000</v>
      </c>
      <c r="F17" s="33">
        <v>0</v>
      </c>
      <c r="G17" s="33">
        <v>0</v>
      </c>
      <c r="H17" s="33">
        <v>0</v>
      </c>
      <c r="I17" s="33">
        <v>0</v>
      </c>
      <c r="J17" s="34">
        <v>-1000</v>
      </c>
    </row>
    <row r="18" spans="1:11" s="13" customFormat="1" ht="20.100000000000001" customHeight="1">
      <c r="A18" s="28"/>
      <c r="B18" s="29"/>
      <c r="C18" s="35">
        <v>1</v>
      </c>
      <c r="D18" s="36" t="s">
        <v>80</v>
      </c>
      <c r="E18" s="37">
        <v>1000</v>
      </c>
      <c r="F18" s="38">
        <v>0</v>
      </c>
      <c r="G18" s="38">
        <v>0</v>
      </c>
      <c r="H18" s="38">
        <v>0</v>
      </c>
      <c r="I18" s="38">
        <v>0</v>
      </c>
      <c r="J18" s="39">
        <v>-1000</v>
      </c>
    </row>
    <row r="19" spans="1:11" s="13" customFormat="1" ht="20.100000000000001" customHeight="1">
      <c r="A19" s="40">
        <v>6</v>
      </c>
      <c r="B19" s="41" t="s">
        <v>81</v>
      </c>
      <c r="C19" s="42"/>
      <c r="D19" s="43"/>
      <c r="E19" s="32">
        <v>82308000</v>
      </c>
      <c r="F19" s="33">
        <v>82582229</v>
      </c>
      <c r="G19" s="33">
        <v>82582229</v>
      </c>
      <c r="H19" s="33">
        <v>0</v>
      </c>
      <c r="I19" s="33">
        <v>0</v>
      </c>
      <c r="J19" s="34">
        <v>274229</v>
      </c>
    </row>
    <row r="20" spans="1:11" s="13" customFormat="1" ht="20.100000000000001" customHeight="1">
      <c r="A20" s="28"/>
      <c r="B20" s="29"/>
      <c r="C20" s="30">
        <v>1</v>
      </c>
      <c r="D20" s="31" t="s">
        <v>82</v>
      </c>
      <c r="E20" s="32">
        <v>71623000</v>
      </c>
      <c r="F20" s="33">
        <v>71899229</v>
      </c>
      <c r="G20" s="33">
        <v>71899229</v>
      </c>
      <c r="H20" s="33">
        <v>0</v>
      </c>
      <c r="I20" s="33">
        <v>0</v>
      </c>
      <c r="J20" s="34">
        <v>276229</v>
      </c>
    </row>
    <row r="21" spans="1:11" s="13" customFormat="1" ht="20.100000000000001" customHeight="1">
      <c r="A21" s="28"/>
      <c r="B21" s="29"/>
      <c r="C21" s="35">
        <v>2</v>
      </c>
      <c r="D21" s="36" t="s">
        <v>83</v>
      </c>
      <c r="E21" s="37">
        <v>10685000</v>
      </c>
      <c r="F21" s="38">
        <v>10683000</v>
      </c>
      <c r="G21" s="38">
        <v>10683000</v>
      </c>
      <c r="H21" s="38">
        <v>0</v>
      </c>
      <c r="I21" s="38">
        <v>0</v>
      </c>
      <c r="J21" s="39">
        <v>-2000</v>
      </c>
    </row>
    <row r="22" spans="1:11" s="13" customFormat="1" ht="20.100000000000001" customHeight="1">
      <c r="A22" s="40">
        <v>7</v>
      </c>
      <c r="B22" s="41" t="s">
        <v>84</v>
      </c>
      <c r="C22" s="42"/>
      <c r="D22" s="43"/>
      <c r="E22" s="32">
        <v>71006000</v>
      </c>
      <c r="F22" s="33">
        <v>71006663</v>
      </c>
      <c r="G22" s="33">
        <v>71006663</v>
      </c>
      <c r="H22" s="33">
        <v>0</v>
      </c>
      <c r="I22" s="33">
        <v>0</v>
      </c>
      <c r="J22" s="34">
        <v>663</v>
      </c>
    </row>
    <row r="23" spans="1:11" s="13" customFormat="1" ht="20.100000000000001" customHeight="1">
      <c r="A23" s="28"/>
      <c r="B23" s="29"/>
      <c r="C23" s="35">
        <v>1</v>
      </c>
      <c r="D23" s="36" t="s">
        <v>84</v>
      </c>
      <c r="E23" s="37">
        <v>71006000</v>
      </c>
      <c r="F23" s="38">
        <v>71006663</v>
      </c>
      <c r="G23" s="38">
        <v>71006663</v>
      </c>
      <c r="H23" s="38">
        <v>0</v>
      </c>
      <c r="I23" s="38">
        <v>0</v>
      </c>
      <c r="J23" s="39">
        <v>663</v>
      </c>
    </row>
    <row r="24" spans="1:11" s="13" customFormat="1" ht="20.100000000000001" customHeight="1">
      <c r="A24" s="40">
        <v>8</v>
      </c>
      <c r="B24" s="41" t="s">
        <v>85</v>
      </c>
      <c r="C24" s="42"/>
      <c r="D24" s="43"/>
      <c r="E24" s="32">
        <v>11092000</v>
      </c>
      <c r="F24" s="33">
        <v>6182216</v>
      </c>
      <c r="G24" s="33">
        <v>6182216</v>
      </c>
      <c r="H24" s="33">
        <v>0</v>
      </c>
      <c r="I24" s="33">
        <v>0</v>
      </c>
      <c r="J24" s="34">
        <v>-4909784</v>
      </c>
    </row>
    <row r="25" spans="1:11" s="13" customFormat="1" ht="20.100000000000001" customHeight="1" thickBot="1">
      <c r="A25" s="44"/>
      <c r="B25" s="45"/>
      <c r="C25" s="46">
        <v>1</v>
      </c>
      <c r="D25" s="47" t="s">
        <v>85</v>
      </c>
      <c r="E25" s="48">
        <v>11092000</v>
      </c>
      <c r="F25" s="49">
        <v>6182216</v>
      </c>
      <c r="G25" s="49">
        <v>6182216</v>
      </c>
      <c r="H25" s="49">
        <v>0</v>
      </c>
      <c r="I25" s="49">
        <v>0</v>
      </c>
      <c r="J25" s="50">
        <v>-4909784</v>
      </c>
    </row>
    <row r="26" spans="1:11" s="13" customFormat="1" ht="20.100000000000001" customHeight="1" thickBot="1">
      <c r="A26" s="152" t="s">
        <v>86</v>
      </c>
      <c r="B26" s="181"/>
      <c r="C26" s="181"/>
      <c r="D26" s="181"/>
      <c r="E26" s="51">
        <v>582204000</v>
      </c>
      <c r="F26" s="51">
        <v>587946065</v>
      </c>
      <c r="G26" s="51">
        <v>587946065</v>
      </c>
      <c r="H26" s="51">
        <v>0</v>
      </c>
      <c r="I26" s="51">
        <v>0</v>
      </c>
      <c r="J26" s="52">
        <v>5742065</v>
      </c>
    </row>
    <row r="27" spans="1:11" s="13" customFormat="1" ht="18" customHeight="1"/>
    <row r="28" spans="1:11" s="13" customFormat="1" ht="18" customHeight="1" thickBot="1">
      <c r="A28" s="13" t="s">
        <v>87</v>
      </c>
    </row>
    <row r="29" spans="1:11" s="13" customFormat="1" ht="28.5" customHeight="1" thickBot="1">
      <c r="A29" s="166" t="s">
        <v>64</v>
      </c>
      <c r="B29" s="167"/>
      <c r="C29" s="168" t="s">
        <v>65</v>
      </c>
      <c r="D29" s="177"/>
      <c r="E29" s="53" t="s">
        <v>88</v>
      </c>
      <c r="F29" s="73" t="s">
        <v>89</v>
      </c>
      <c r="G29" s="178" t="s">
        <v>90</v>
      </c>
      <c r="H29" s="179"/>
      <c r="I29" s="170" t="s">
        <v>91</v>
      </c>
      <c r="J29" s="192"/>
    </row>
    <row r="30" spans="1:11" s="13" customFormat="1" ht="20.100000000000001" customHeight="1">
      <c r="A30" s="21">
        <v>1</v>
      </c>
      <c r="B30" s="22" t="s">
        <v>92</v>
      </c>
      <c r="C30" s="23"/>
      <c r="D30" s="24"/>
      <c r="E30" s="25">
        <v>335996000</v>
      </c>
      <c r="F30" s="26">
        <v>322168912</v>
      </c>
      <c r="G30" s="161">
        <v>13827088</v>
      </c>
      <c r="H30" s="162"/>
      <c r="I30" s="161">
        <v>13827088</v>
      </c>
      <c r="J30" s="163"/>
      <c r="K30" s="104"/>
    </row>
    <row r="31" spans="1:11" s="13" customFormat="1" ht="20.100000000000001" customHeight="1">
      <c r="A31" s="28"/>
      <c r="B31" s="29"/>
      <c r="C31" s="30">
        <v>1</v>
      </c>
      <c r="D31" s="31" t="s">
        <v>93</v>
      </c>
      <c r="E31" s="32">
        <v>213392000</v>
      </c>
      <c r="F31" s="33">
        <v>203995033</v>
      </c>
      <c r="G31" s="158">
        <v>9396967</v>
      </c>
      <c r="H31" s="159"/>
      <c r="I31" s="158">
        <v>9396967</v>
      </c>
      <c r="J31" s="160"/>
      <c r="K31" s="104"/>
    </row>
    <row r="32" spans="1:11" s="13" customFormat="1" ht="20.100000000000001" customHeight="1">
      <c r="A32" s="28"/>
      <c r="B32" s="29"/>
      <c r="C32" s="35">
        <v>2</v>
      </c>
      <c r="D32" s="36" t="s">
        <v>94</v>
      </c>
      <c r="E32" s="37">
        <v>117345000</v>
      </c>
      <c r="F32" s="38">
        <v>113076221</v>
      </c>
      <c r="G32" s="158">
        <v>4268779</v>
      </c>
      <c r="H32" s="159"/>
      <c r="I32" s="158">
        <v>4268779</v>
      </c>
      <c r="J32" s="160"/>
      <c r="K32" s="104"/>
    </row>
    <row r="33" spans="1:11" s="13" customFormat="1" ht="24">
      <c r="A33" s="28"/>
      <c r="B33" s="29"/>
      <c r="C33" s="35">
        <v>3</v>
      </c>
      <c r="D33" s="36" t="s">
        <v>127</v>
      </c>
      <c r="E33" s="37">
        <v>5259000</v>
      </c>
      <c r="F33" s="38">
        <v>5097658</v>
      </c>
      <c r="G33" s="158">
        <v>161342</v>
      </c>
      <c r="H33" s="159"/>
      <c r="I33" s="158">
        <v>161342</v>
      </c>
      <c r="J33" s="160"/>
      <c r="K33" s="104"/>
    </row>
    <row r="34" spans="1:11" s="13" customFormat="1" ht="20.100000000000001" customHeight="1">
      <c r="A34" s="40">
        <v>2</v>
      </c>
      <c r="B34" s="41" t="s">
        <v>95</v>
      </c>
      <c r="C34" s="42"/>
      <c r="D34" s="43"/>
      <c r="E34" s="32">
        <v>47576000</v>
      </c>
      <c r="F34" s="33">
        <v>44883260</v>
      </c>
      <c r="G34" s="158">
        <v>2692740</v>
      </c>
      <c r="H34" s="159"/>
      <c r="I34" s="158">
        <v>2692740</v>
      </c>
      <c r="J34" s="160"/>
      <c r="K34" s="104"/>
    </row>
    <row r="35" spans="1:11" s="13" customFormat="1" ht="20.100000000000001" customHeight="1">
      <c r="A35" s="28"/>
      <c r="B35" s="29"/>
      <c r="C35" s="35">
        <v>1</v>
      </c>
      <c r="D35" s="36" t="s">
        <v>95</v>
      </c>
      <c r="E35" s="37">
        <v>47576000</v>
      </c>
      <c r="F35" s="38">
        <v>44883260</v>
      </c>
      <c r="G35" s="158">
        <v>2692740</v>
      </c>
      <c r="H35" s="159"/>
      <c r="I35" s="158">
        <v>2692740</v>
      </c>
      <c r="J35" s="160"/>
      <c r="K35" s="104"/>
    </row>
    <row r="36" spans="1:11" s="13" customFormat="1" ht="20.100000000000001" customHeight="1">
      <c r="A36" s="40">
        <v>3</v>
      </c>
      <c r="B36" s="41" t="s">
        <v>96</v>
      </c>
      <c r="C36" s="42"/>
      <c r="D36" s="43"/>
      <c r="E36" s="32">
        <v>1900000</v>
      </c>
      <c r="F36" s="33">
        <v>1627735</v>
      </c>
      <c r="G36" s="158">
        <v>272265</v>
      </c>
      <c r="H36" s="159"/>
      <c r="I36" s="158">
        <v>272265</v>
      </c>
      <c r="J36" s="160"/>
      <c r="K36" s="104"/>
    </row>
    <row r="37" spans="1:11" s="13" customFormat="1" ht="20.100000000000001" customHeight="1">
      <c r="A37" s="28"/>
      <c r="B37" s="29"/>
      <c r="C37" s="35">
        <v>1</v>
      </c>
      <c r="D37" s="36" t="s">
        <v>96</v>
      </c>
      <c r="E37" s="37">
        <v>1900000</v>
      </c>
      <c r="F37" s="38">
        <v>1627735</v>
      </c>
      <c r="G37" s="158">
        <v>272265</v>
      </c>
      <c r="H37" s="159"/>
      <c r="I37" s="158">
        <v>272265</v>
      </c>
      <c r="J37" s="160"/>
      <c r="K37" s="104"/>
    </row>
    <row r="38" spans="1:11" s="13" customFormat="1" ht="24">
      <c r="A38" s="40">
        <v>4</v>
      </c>
      <c r="B38" s="41" t="s">
        <v>97</v>
      </c>
      <c r="C38" s="42"/>
      <c r="D38" s="43"/>
      <c r="E38" s="32">
        <v>58071000</v>
      </c>
      <c r="F38" s="33">
        <v>57638584</v>
      </c>
      <c r="G38" s="158">
        <v>432416</v>
      </c>
      <c r="H38" s="159"/>
      <c r="I38" s="158">
        <v>432416</v>
      </c>
      <c r="J38" s="160"/>
      <c r="K38" s="104"/>
    </row>
    <row r="39" spans="1:11" s="13" customFormat="1" ht="24">
      <c r="A39" s="28"/>
      <c r="B39" s="29"/>
      <c r="C39" s="35">
        <v>1</v>
      </c>
      <c r="D39" s="36" t="s">
        <v>97</v>
      </c>
      <c r="E39" s="37">
        <v>58071000</v>
      </c>
      <c r="F39" s="38">
        <v>57638584</v>
      </c>
      <c r="G39" s="158">
        <v>432416</v>
      </c>
      <c r="H39" s="159"/>
      <c r="I39" s="158">
        <v>432416</v>
      </c>
      <c r="J39" s="160"/>
      <c r="K39" s="104"/>
    </row>
    <row r="40" spans="1:11" s="13" customFormat="1" ht="20.100000000000001" customHeight="1">
      <c r="A40" s="40">
        <v>5</v>
      </c>
      <c r="B40" s="41" t="s">
        <v>98</v>
      </c>
      <c r="C40" s="42"/>
      <c r="D40" s="43"/>
      <c r="E40" s="32">
        <v>85916000</v>
      </c>
      <c r="F40" s="33">
        <v>85911904</v>
      </c>
      <c r="G40" s="158">
        <v>4096</v>
      </c>
      <c r="H40" s="159"/>
      <c r="I40" s="158">
        <v>4096</v>
      </c>
      <c r="J40" s="160"/>
      <c r="K40" s="104"/>
    </row>
    <row r="41" spans="1:11" s="13" customFormat="1" ht="20.100000000000001" customHeight="1">
      <c r="A41" s="28"/>
      <c r="B41" s="29"/>
      <c r="C41" s="35">
        <v>1</v>
      </c>
      <c r="D41" s="36" t="s">
        <v>98</v>
      </c>
      <c r="E41" s="37">
        <v>85916000</v>
      </c>
      <c r="F41" s="38">
        <v>85911904</v>
      </c>
      <c r="G41" s="158">
        <v>4096</v>
      </c>
      <c r="H41" s="159"/>
      <c r="I41" s="158">
        <v>4096</v>
      </c>
      <c r="J41" s="160"/>
      <c r="K41" s="104"/>
    </row>
    <row r="42" spans="1:11" s="13" customFormat="1" ht="24">
      <c r="A42" s="40">
        <v>6</v>
      </c>
      <c r="B42" s="41" t="s">
        <v>99</v>
      </c>
      <c r="C42" s="42"/>
      <c r="D42" s="43"/>
      <c r="E42" s="32">
        <v>12716000</v>
      </c>
      <c r="F42" s="33">
        <v>11093078</v>
      </c>
      <c r="G42" s="158">
        <v>1622922</v>
      </c>
      <c r="H42" s="159"/>
      <c r="I42" s="158">
        <v>1622922</v>
      </c>
      <c r="J42" s="160"/>
      <c r="K42" s="104"/>
    </row>
    <row r="43" spans="1:11" s="13" customFormat="1" ht="24">
      <c r="A43" s="28"/>
      <c r="B43" s="29"/>
      <c r="C43" s="35">
        <v>1</v>
      </c>
      <c r="D43" s="36" t="s">
        <v>99</v>
      </c>
      <c r="E43" s="37">
        <v>12716000</v>
      </c>
      <c r="F43" s="38">
        <v>11093078</v>
      </c>
      <c r="G43" s="158">
        <v>1622922</v>
      </c>
      <c r="H43" s="159"/>
      <c r="I43" s="158">
        <v>1622922</v>
      </c>
      <c r="J43" s="160"/>
      <c r="K43" s="104"/>
    </row>
    <row r="44" spans="1:11" s="13" customFormat="1" ht="20.100000000000001" customHeight="1">
      <c r="A44" s="40">
        <v>7</v>
      </c>
      <c r="B44" s="41" t="s">
        <v>100</v>
      </c>
      <c r="C44" s="42"/>
      <c r="D44" s="43"/>
      <c r="E44" s="32">
        <v>1000</v>
      </c>
      <c r="F44" s="33">
        <v>0</v>
      </c>
      <c r="G44" s="158">
        <v>1000</v>
      </c>
      <c r="H44" s="159"/>
      <c r="I44" s="158">
        <v>1000</v>
      </c>
      <c r="J44" s="160"/>
      <c r="K44" s="104"/>
    </row>
    <row r="45" spans="1:11" s="13" customFormat="1" ht="20.100000000000001" customHeight="1">
      <c r="A45" s="28"/>
      <c r="B45" s="29"/>
      <c r="C45" s="35">
        <v>1</v>
      </c>
      <c r="D45" s="36" t="s">
        <v>100</v>
      </c>
      <c r="E45" s="37">
        <v>1000</v>
      </c>
      <c r="F45" s="38">
        <v>0</v>
      </c>
      <c r="G45" s="158">
        <v>1000</v>
      </c>
      <c r="H45" s="159"/>
      <c r="I45" s="158">
        <v>1000</v>
      </c>
      <c r="J45" s="160"/>
      <c r="K45" s="104"/>
    </row>
    <row r="46" spans="1:11" s="13" customFormat="1" ht="20.100000000000001" customHeight="1">
      <c r="A46" s="40">
        <v>8</v>
      </c>
      <c r="B46" s="41" t="s">
        <v>101</v>
      </c>
      <c r="C46" s="42"/>
      <c r="D46" s="43"/>
      <c r="E46" s="32">
        <v>36727000</v>
      </c>
      <c r="F46" s="33">
        <v>31986603</v>
      </c>
      <c r="G46" s="158">
        <v>4740397</v>
      </c>
      <c r="H46" s="159"/>
      <c r="I46" s="158">
        <v>4740397</v>
      </c>
      <c r="J46" s="160"/>
      <c r="K46" s="104"/>
    </row>
    <row r="47" spans="1:11" s="13" customFormat="1" ht="20.100000000000001" customHeight="1">
      <c r="A47" s="28"/>
      <c r="B47" s="29"/>
      <c r="C47" s="35">
        <v>1</v>
      </c>
      <c r="D47" s="36" t="s">
        <v>101</v>
      </c>
      <c r="E47" s="37">
        <v>36727000</v>
      </c>
      <c r="F47" s="38">
        <v>31986603</v>
      </c>
      <c r="G47" s="158">
        <v>4740397</v>
      </c>
      <c r="H47" s="159"/>
      <c r="I47" s="158">
        <v>4740397</v>
      </c>
      <c r="J47" s="160"/>
      <c r="K47" s="104"/>
    </row>
    <row r="48" spans="1:11" s="13" customFormat="1" ht="20.100000000000001" customHeight="1">
      <c r="A48" s="40">
        <v>9</v>
      </c>
      <c r="B48" s="41" t="s">
        <v>102</v>
      </c>
      <c r="C48" s="42"/>
      <c r="D48" s="43"/>
      <c r="E48" s="32">
        <v>3301000</v>
      </c>
      <c r="F48" s="33"/>
      <c r="G48" s="158">
        <v>3301000</v>
      </c>
      <c r="H48" s="159"/>
      <c r="I48" s="158">
        <v>3301000</v>
      </c>
      <c r="J48" s="160"/>
      <c r="K48" s="104"/>
    </row>
    <row r="49" spans="1:11" s="13" customFormat="1" ht="20.100000000000001" customHeight="1" thickBot="1">
      <c r="A49" s="44"/>
      <c r="B49" s="45"/>
      <c r="C49" s="46">
        <v>1</v>
      </c>
      <c r="D49" s="47" t="s">
        <v>102</v>
      </c>
      <c r="E49" s="48">
        <v>3301000</v>
      </c>
      <c r="F49" s="49"/>
      <c r="G49" s="149">
        <v>3301000</v>
      </c>
      <c r="H49" s="150"/>
      <c r="I49" s="184">
        <v>3301000</v>
      </c>
      <c r="J49" s="193"/>
      <c r="K49" s="104"/>
    </row>
    <row r="50" spans="1:11" s="13" customFormat="1" ht="20.100000000000001" customHeight="1" thickBot="1">
      <c r="A50" s="185" t="s">
        <v>103</v>
      </c>
      <c r="B50" s="186"/>
      <c r="C50" s="186"/>
      <c r="D50" s="186"/>
      <c r="E50" s="55">
        <v>582204000</v>
      </c>
      <c r="F50" s="55">
        <v>555310076</v>
      </c>
      <c r="G50" s="187">
        <v>26893924</v>
      </c>
      <c r="H50" s="188"/>
      <c r="I50" s="187">
        <v>26893924</v>
      </c>
      <c r="J50" s="194"/>
      <c r="K50" s="103"/>
    </row>
    <row r="51" spans="1:11" s="13" customFormat="1" ht="18" customHeight="1"/>
    <row r="52" spans="1:11" s="13" customFormat="1" ht="18" customHeight="1">
      <c r="E52" s="56"/>
      <c r="G52" s="102" t="s">
        <v>104</v>
      </c>
      <c r="H52" s="58"/>
      <c r="I52" s="102">
        <v>32635989</v>
      </c>
      <c r="J52" s="56"/>
    </row>
    <row r="53" spans="1:11" s="13" customFormat="1" ht="18" customHeight="1">
      <c r="G53" s="101"/>
      <c r="I53" s="101"/>
    </row>
    <row r="54" spans="1:11" s="13" customFormat="1" ht="38.25" customHeight="1"/>
    <row r="55" spans="1:11" s="13" customFormat="1" ht="42" customHeight="1">
      <c r="A55" s="164" t="s">
        <v>142</v>
      </c>
      <c r="B55" s="180"/>
      <c r="C55" s="180"/>
      <c r="D55" s="180"/>
      <c r="E55" s="180"/>
      <c r="F55" s="180"/>
      <c r="G55" s="180"/>
      <c r="H55" s="180"/>
      <c r="I55" s="180"/>
      <c r="J55" s="180"/>
    </row>
    <row r="56" spans="1:11" s="13" customFormat="1" ht="15" customHeight="1">
      <c r="A56" s="75"/>
      <c r="B56" s="100"/>
      <c r="C56" s="100"/>
      <c r="D56" s="100"/>
      <c r="E56" s="100"/>
      <c r="F56" s="100"/>
      <c r="G56" s="100"/>
      <c r="H56" s="100"/>
      <c r="I56" s="100"/>
      <c r="J56" s="100"/>
    </row>
    <row r="57" spans="1:11" s="13" customFormat="1" ht="18" customHeight="1">
      <c r="A57" s="13" t="s">
        <v>106</v>
      </c>
    </row>
    <row r="58" spans="1:11" s="13" customFormat="1" ht="18" customHeight="1" thickBot="1">
      <c r="A58" s="13" t="s">
        <v>107</v>
      </c>
      <c r="J58" s="16" t="s">
        <v>141</v>
      </c>
    </row>
    <row r="59" spans="1:11" s="13" customFormat="1" ht="28.5" customHeight="1" thickBot="1">
      <c r="A59" s="166" t="s">
        <v>64</v>
      </c>
      <c r="B59" s="167"/>
      <c r="C59" s="168" t="s">
        <v>65</v>
      </c>
      <c r="D59" s="169"/>
      <c r="E59" s="62" t="s">
        <v>66</v>
      </c>
      <c r="F59" s="73" t="s">
        <v>67</v>
      </c>
      <c r="G59" s="73" t="s">
        <v>68</v>
      </c>
      <c r="H59" s="73" t="s">
        <v>69</v>
      </c>
      <c r="I59" s="73" t="s">
        <v>70</v>
      </c>
      <c r="J59" s="74" t="s">
        <v>71</v>
      </c>
      <c r="K59" s="20"/>
    </row>
    <row r="60" spans="1:11" s="13" customFormat="1" ht="20.100000000000001" customHeight="1">
      <c r="A60" s="21">
        <v>1</v>
      </c>
      <c r="B60" s="22" t="s">
        <v>72</v>
      </c>
      <c r="C60" s="23"/>
      <c r="D60" s="24"/>
      <c r="E60" s="25">
        <v>400291000</v>
      </c>
      <c r="F60" s="26">
        <v>395606262</v>
      </c>
      <c r="G60" s="26">
        <v>395606262</v>
      </c>
      <c r="H60" s="26">
        <v>0</v>
      </c>
      <c r="I60" s="26">
        <v>0</v>
      </c>
      <c r="J60" s="27">
        <v>-4684738</v>
      </c>
    </row>
    <row r="61" spans="1:11" s="13" customFormat="1" ht="20.100000000000001" customHeight="1">
      <c r="A61" s="28"/>
      <c r="B61" s="29"/>
      <c r="C61" s="35">
        <v>1</v>
      </c>
      <c r="D61" s="36" t="s">
        <v>72</v>
      </c>
      <c r="E61" s="37">
        <v>400291000</v>
      </c>
      <c r="F61" s="38">
        <v>395606262</v>
      </c>
      <c r="G61" s="38">
        <v>395606262</v>
      </c>
      <c r="H61" s="38">
        <v>0</v>
      </c>
      <c r="I61" s="38">
        <v>0</v>
      </c>
      <c r="J61" s="39">
        <v>-4684738</v>
      </c>
    </row>
    <row r="62" spans="1:11" s="13" customFormat="1" ht="20.100000000000001" customHeight="1">
      <c r="A62" s="40">
        <v>2</v>
      </c>
      <c r="B62" s="41" t="s">
        <v>74</v>
      </c>
      <c r="C62" s="42"/>
      <c r="D62" s="43"/>
      <c r="E62" s="32">
        <v>1333000</v>
      </c>
      <c r="F62" s="33">
        <v>1332000</v>
      </c>
      <c r="G62" s="33">
        <v>1332000</v>
      </c>
      <c r="H62" s="33">
        <v>0</v>
      </c>
      <c r="I62" s="33">
        <v>0</v>
      </c>
      <c r="J62" s="34">
        <v>-1000</v>
      </c>
    </row>
    <row r="63" spans="1:11" s="13" customFormat="1" ht="20.100000000000001" customHeight="1">
      <c r="A63" s="28"/>
      <c r="B63" s="29"/>
      <c r="C63" s="35">
        <v>1</v>
      </c>
      <c r="D63" s="36" t="s">
        <v>75</v>
      </c>
      <c r="E63" s="37">
        <v>1333000</v>
      </c>
      <c r="F63" s="38">
        <v>1332000</v>
      </c>
      <c r="G63" s="38">
        <v>1332000</v>
      </c>
      <c r="H63" s="38">
        <v>0</v>
      </c>
      <c r="I63" s="38">
        <v>0</v>
      </c>
      <c r="J63" s="39">
        <v>-1000</v>
      </c>
    </row>
    <row r="64" spans="1:11" s="13" customFormat="1" ht="20.100000000000001" customHeight="1">
      <c r="A64" s="40">
        <v>3</v>
      </c>
      <c r="B64" s="41" t="s">
        <v>76</v>
      </c>
      <c r="C64" s="42"/>
      <c r="D64" s="43"/>
      <c r="E64" s="32">
        <v>2000</v>
      </c>
      <c r="F64" s="33">
        <v>0</v>
      </c>
      <c r="G64" s="33">
        <v>0</v>
      </c>
      <c r="H64" s="33">
        <v>0</v>
      </c>
      <c r="I64" s="33">
        <v>0</v>
      </c>
      <c r="J64" s="34">
        <v>-2000</v>
      </c>
    </row>
    <row r="65" spans="1:11" s="13" customFormat="1" ht="20.100000000000001" customHeight="1">
      <c r="A65" s="28"/>
      <c r="B65" s="29"/>
      <c r="C65" s="30">
        <v>1</v>
      </c>
      <c r="D65" s="31" t="s">
        <v>77</v>
      </c>
      <c r="E65" s="32">
        <v>1000</v>
      </c>
      <c r="F65" s="33">
        <v>0</v>
      </c>
      <c r="G65" s="33">
        <v>0</v>
      </c>
      <c r="H65" s="33">
        <v>0</v>
      </c>
      <c r="I65" s="33">
        <v>0</v>
      </c>
      <c r="J65" s="34">
        <v>-1000</v>
      </c>
    </row>
    <row r="66" spans="1:11" s="13" customFormat="1" ht="20.100000000000001" customHeight="1">
      <c r="A66" s="28"/>
      <c r="B66" s="29"/>
      <c r="C66" s="35">
        <v>2</v>
      </c>
      <c r="D66" s="36" t="s">
        <v>76</v>
      </c>
      <c r="E66" s="37">
        <v>1000</v>
      </c>
      <c r="F66" s="38">
        <v>0</v>
      </c>
      <c r="G66" s="38">
        <v>0</v>
      </c>
      <c r="H66" s="38">
        <v>0</v>
      </c>
      <c r="I66" s="38">
        <v>0</v>
      </c>
      <c r="J66" s="39">
        <v>-1000</v>
      </c>
    </row>
    <row r="67" spans="1:11" s="13" customFormat="1" ht="20.100000000000001" customHeight="1">
      <c r="A67" s="40">
        <v>4</v>
      </c>
      <c r="B67" s="41" t="s">
        <v>79</v>
      </c>
      <c r="C67" s="42"/>
      <c r="D67" s="43"/>
      <c r="E67" s="32">
        <v>1000</v>
      </c>
      <c r="F67" s="33">
        <v>0</v>
      </c>
      <c r="G67" s="33">
        <v>0</v>
      </c>
      <c r="H67" s="33">
        <v>0</v>
      </c>
      <c r="I67" s="33">
        <v>0</v>
      </c>
      <c r="J67" s="34">
        <v>-1000</v>
      </c>
    </row>
    <row r="68" spans="1:11" s="13" customFormat="1" ht="20.100000000000001" customHeight="1">
      <c r="A68" s="28"/>
      <c r="B68" s="29"/>
      <c r="C68" s="35">
        <v>1</v>
      </c>
      <c r="D68" s="36" t="s">
        <v>80</v>
      </c>
      <c r="E68" s="37">
        <v>1000</v>
      </c>
      <c r="F68" s="38">
        <v>0</v>
      </c>
      <c r="G68" s="38">
        <v>0</v>
      </c>
      <c r="H68" s="38">
        <v>0</v>
      </c>
      <c r="I68" s="38">
        <v>0</v>
      </c>
      <c r="J68" s="39">
        <v>-1000</v>
      </c>
    </row>
    <row r="69" spans="1:11" s="13" customFormat="1" ht="20.100000000000001" customHeight="1">
      <c r="A69" s="40">
        <v>5</v>
      </c>
      <c r="B69" s="41" t="s">
        <v>81</v>
      </c>
      <c r="C69" s="42"/>
      <c r="D69" s="43"/>
      <c r="E69" s="32">
        <v>10518000</v>
      </c>
      <c r="F69" s="33">
        <v>10515000</v>
      </c>
      <c r="G69" s="33">
        <v>10515000</v>
      </c>
      <c r="H69" s="33">
        <v>0</v>
      </c>
      <c r="I69" s="33">
        <v>0</v>
      </c>
      <c r="J69" s="34">
        <v>-3000</v>
      </c>
    </row>
    <row r="70" spans="1:11" s="13" customFormat="1" ht="20.100000000000001" customHeight="1">
      <c r="A70" s="28"/>
      <c r="B70" s="29"/>
      <c r="C70" s="30">
        <v>1</v>
      </c>
      <c r="D70" s="31" t="s">
        <v>82</v>
      </c>
      <c r="E70" s="32">
        <v>1000</v>
      </c>
      <c r="F70" s="33">
        <v>0</v>
      </c>
      <c r="G70" s="33">
        <v>0</v>
      </c>
      <c r="H70" s="33">
        <v>0</v>
      </c>
      <c r="I70" s="33">
        <v>0</v>
      </c>
      <c r="J70" s="34">
        <v>-1000</v>
      </c>
    </row>
    <row r="71" spans="1:11" s="13" customFormat="1" ht="20.100000000000001" customHeight="1">
      <c r="A71" s="28"/>
      <c r="B71" s="29"/>
      <c r="C71" s="35">
        <v>2</v>
      </c>
      <c r="D71" s="36" t="s">
        <v>83</v>
      </c>
      <c r="E71" s="37">
        <v>10517000</v>
      </c>
      <c r="F71" s="38">
        <v>10515000</v>
      </c>
      <c r="G71" s="38">
        <v>10515000</v>
      </c>
      <c r="H71" s="38">
        <v>0</v>
      </c>
      <c r="I71" s="38">
        <v>0</v>
      </c>
      <c r="J71" s="39">
        <v>-2000</v>
      </c>
    </row>
    <row r="72" spans="1:11" s="13" customFormat="1" ht="20.100000000000001" customHeight="1">
      <c r="A72" s="40">
        <v>6</v>
      </c>
      <c r="B72" s="41" t="s">
        <v>84</v>
      </c>
      <c r="C72" s="42"/>
      <c r="D72" s="43"/>
      <c r="E72" s="32">
        <v>72443000</v>
      </c>
      <c r="F72" s="33">
        <v>72443164</v>
      </c>
      <c r="G72" s="33">
        <v>72443164</v>
      </c>
      <c r="H72" s="33">
        <v>0</v>
      </c>
      <c r="I72" s="33">
        <v>0</v>
      </c>
      <c r="J72" s="34">
        <v>164</v>
      </c>
    </row>
    <row r="73" spans="1:11" s="13" customFormat="1" ht="20.100000000000001" customHeight="1">
      <c r="A73" s="28"/>
      <c r="B73" s="29"/>
      <c r="C73" s="35">
        <v>1</v>
      </c>
      <c r="D73" s="36" t="s">
        <v>84</v>
      </c>
      <c r="E73" s="37">
        <v>72443000</v>
      </c>
      <c r="F73" s="38">
        <v>72443164</v>
      </c>
      <c r="G73" s="38">
        <v>72443164</v>
      </c>
      <c r="H73" s="38">
        <v>0</v>
      </c>
      <c r="I73" s="38">
        <v>0</v>
      </c>
      <c r="J73" s="39">
        <v>164</v>
      </c>
    </row>
    <row r="74" spans="1:11" s="13" customFormat="1" ht="20.100000000000001" customHeight="1">
      <c r="A74" s="40">
        <v>7</v>
      </c>
      <c r="B74" s="41" t="s">
        <v>85</v>
      </c>
      <c r="C74" s="42"/>
      <c r="D74" s="43"/>
      <c r="E74" s="32">
        <v>723000</v>
      </c>
      <c r="F74" s="33">
        <v>778770</v>
      </c>
      <c r="G74" s="33">
        <v>778770</v>
      </c>
      <c r="H74" s="33">
        <v>0</v>
      </c>
      <c r="I74" s="33">
        <v>0</v>
      </c>
      <c r="J74" s="34">
        <v>55770</v>
      </c>
    </row>
    <row r="75" spans="1:11" s="13" customFormat="1" ht="20.100000000000001" customHeight="1" thickBot="1">
      <c r="A75" s="44"/>
      <c r="B75" s="45"/>
      <c r="C75" s="46">
        <v>1</v>
      </c>
      <c r="D75" s="47" t="s">
        <v>85</v>
      </c>
      <c r="E75" s="48">
        <v>723000</v>
      </c>
      <c r="F75" s="49">
        <v>778770</v>
      </c>
      <c r="G75" s="49">
        <v>778770</v>
      </c>
      <c r="H75" s="49">
        <v>0</v>
      </c>
      <c r="I75" s="49">
        <v>0</v>
      </c>
      <c r="J75" s="50">
        <v>55770</v>
      </c>
    </row>
    <row r="76" spans="1:11" s="13" customFormat="1" ht="20.100000000000001" customHeight="1" thickBot="1">
      <c r="A76" s="185" t="s">
        <v>86</v>
      </c>
      <c r="B76" s="186"/>
      <c r="C76" s="186"/>
      <c r="D76" s="186"/>
      <c r="E76" s="55">
        <v>485311000</v>
      </c>
      <c r="F76" s="55">
        <v>480675196</v>
      </c>
      <c r="G76" s="55">
        <v>480675196</v>
      </c>
      <c r="H76" s="55">
        <v>0</v>
      </c>
      <c r="I76" s="55">
        <v>0</v>
      </c>
      <c r="J76" s="64">
        <v>-4635804</v>
      </c>
    </row>
    <row r="77" spans="1:11" s="13" customFormat="1" ht="18" customHeight="1"/>
    <row r="78" spans="1:11" s="13" customFormat="1" ht="18" customHeight="1" thickBot="1">
      <c r="A78" s="13" t="s">
        <v>87</v>
      </c>
    </row>
    <row r="79" spans="1:11" s="13" customFormat="1" ht="28.5" customHeight="1" thickBot="1">
      <c r="A79" s="166" t="s">
        <v>64</v>
      </c>
      <c r="B79" s="167"/>
      <c r="C79" s="168" t="s">
        <v>65</v>
      </c>
      <c r="D79" s="169"/>
      <c r="E79" s="62" t="s">
        <v>88</v>
      </c>
      <c r="F79" s="73" t="s">
        <v>89</v>
      </c>
      <c r="G79" s="170" t="s">
        <v>90</v>
      </c>
      <c r="H79" s="170"/>
      <c r="I79" s="170" t="s">
        <v>91</v>
      </c>
      <c r="J79" s="192"/>
    </row>
    <row r="80" spans="1:11" s="13" customFormat="1" ht="20.100000000000001" customHeight="1">
      <c r="A80" s="21">
        <v>1</v>
      </c>
      <c r="B80" s="22" t="s">
        <v>92</v>
      </c>
      <c r="C80" s="23"/>
      <c r="D80" s="24"/>
      <c r="E80" s="25">
        <v>268248000</v>
      </c>
      <c r="F80" s="26">
        <v>245478568</v>
      </c>
      <c r="G80" s="161">
        <v>22769432</v>
      </c>
      <c r="H80" s="162"/>
      <c r="I80" s="161">
        <v>22769432</v>
      </c>
      <c r="J80" s="162"/>
      <c r="K80" s="99"/>
    </row>
    <row r="81" spans="1:11" s="13" customFormat="1" ht="20.100000000000001" customHeight="1">
      <c r="A81" s="28"/>
      <c r="B81" s="29"/>
      <c r="C81" s="30">
        <v>1</v>
      </c>
      <c r="D81" s="31" t="s">
        <v>93</v>
      </c>
      <c r="E81" s="32">
        <v>199291000</v>
      </c>
      <c r="F81" s="33">
        <v>194150880</v>
      </c>
      <c r="G81" s="158">
        <v>5140120</v>
      </c>
      <c r="H81" s="159"/>
      <c r="I81" s="158">
        <v>5140120</v>
      </c>
      <c r="J81" s="159"/>
      <c r="K81" s="99"/>
    </row>
    <row r="82" spans="1:11" s="13" customFormat="1" ht="20.100000000000001" customHeight="1">
      <c r="A82" s="28"/>
      <c r="B82" s="29"/>
      <c r="C82" s="35">
        <v>2</v>
      </c>
      <c r="D82" s="36" t="s">
        <v>109</v>
      </c>
      <c r="E82" s="37">
        <v>68957000</v>
      </c>
      <c r="F82" s="38">
        <v>51327688</v>
      </c>
      <c r="G82" s="158">
        <v>17629312</v>
      </c>
      <c r="H82" s="159"/>
      <c r="I82" s="158">
        <v>17629312</v>
      </c>
      <c r="J82" s="159"/>
      <c r="K82" s="99"/>
    </row>
    <row r="83" spans="1:11" s="13" customFormat="1" ht="20.100000000000001" customHeight="1">
      <c r="A83" s="40">
        <v>2</v>
      </c>
      <c r="B83" s="41" t="s">
        <v>95</v>
      </c>
      <c r="C83" s="42"/>
      <c r="D83" s="43"/>
      <c r="E83" s="32">
        <v>51786000</v>
      </c>
      <c r="F83" s="33">
        <v>46301845</v>
      </c>
      <c r="G83" s="158">
        <v>5484155</v>
      </c>
      <c r="H83" s="159"/>
      <c r="I83" s="158">
        <v>5484155</v>
      </c>
      <c r="J83" s="159"/>
      <c r="K83" s="99"/>
    </row>
    <row r="84" spans="1:11" s="13" customFormat="1" ht="20.100000000000001" customHeight="1">
      <c r="A84" s="28"/>
      <c r="B84" s="29"/>
      <c r="C84" s="35">
        <v>1</v>
      </c>
      <c r="D84" s="36" t="s">
        <v>95</v>
      </c>
      <c r="E84" s="37">
        <v>51786000</v>
      </c>
      <c r="F84" s="38">
        <v>46301845</v>
      </c>
      <c r="G84" s="158">
        <v>5484155</v>
      </c>
      <c r="H84" s="159"/>
      <c r="I84" s="158">
        <v>5484155</v>
      </c>
      <c r="J84" s="159"/>
      <c r="K84" s="99"/>
    </row>
    <row r="85" spans="1:11" s="13" customFormat="1" ht="20.100000000000001" customHeight="1">
      <c r="A85" s="40">
        <v>3</v>
      </c>
      <c r="B85" s="41" t="s">
        <v>96</v>
      </c>
      <c r="C85" s="42"/>
      <c r="D85" s="43"/>
      <c r="E85" s="32">
        <v>1100000</v>
      </c>
      <c r="F85" s="33">
        <v>939265</v>
      </c>
      <c r="G85" s="158">
        <v>160735</v>
      </c>
      <c r="H85" s="159"/>
      <c r="I85" s="158">
        <v>160735</v>
      </c>
      <c r="J85" s="159"/>
      <c r="K85" s="99"/>
    </row>
    <row r="86" spans="1:11" s="13" customFormat="1" ht="20.100000000000001" customHeight="1">
      <c r="A86" s="28"/>
      <c r="B86" s="29"/>
      <c r="C86" s="35">
        <v>1</v>
      </c>
      <c r="D86" s="36" t="s">
        <v>96</v>
      </c>
      <c r="E86" s="37">
        <v>1100000</v>
      </c>
      <c r="F86" s="38">
        <v>939265</v>
      </c>
      <c r="G86" s="158">
        <v>160735</v>
      </c>
      <c r="H86" s="159"/>
      <c r="I86" s="158">
        <v>160735</v>
      </c>
      <c r="J86" s="159"/>
      <c r="K86" s="99"/>
    </row>
    <row r="87" spans="1:11" s="13" customFormat="1" ht="24">
      <c r="A87" s="40">
        <v>4</v>
      </c>
      <c r="B87" s="41" t="s">
        <v>97</v>
      </c>
      <c r="C87" s="42"/>
      <c r="D87" s="43"/>
      <c r="E87" s="32">
        <v>15275000</v>
      </c>
      <c r="F87" s="33">
        <v>14856362</v>
      </c>
      <c r="G87" s="158">
        <v>418638</v>
      </c>
      <c r="H87" s="159"/>
      <c r="I87" s="158">
        <v>418638</v>
      </c>
      <c r="J87" s="159"/>
      <c r="K87" s="99"/>
    </row>
    <row r="88" spans="1:11" s="13" customFormat="1" ht="24">
      <c r="A88" s="28"/>
      <c r="B88" s="29"/>
      <c r="C88" s="35">
        <v>1</v>
      </c>
      <c r="D88" s="36" t="s">
        <v>97</v>
      </c>
      <c r="E88" s="37">
        <v>15275000</v>
      </c>
      <c r="F88" s="38">
        <v>14856362</v>
      </c>
      <c r="G88" s="158">
        <v>418638</v>
      </c>
      <c r="H88" s="159"/>
      <c r="I88" s="158">
        <v>418638</v>
      </c>
      <c r="J88" s="159"/>
      <c r="K88" s="99"/>
    </row>
    <row r="89" spans="1:11" s="13" customFormat="1" ht="20.100000000000001" customHeight="1">
      <c r="A89" s="40">
        <v>5</v>
      </c>
      <c r="B89" s="41" t="s">
        <v>98</v>
      </c>
      <c r="C89" s="42"/>
      <c r="D89" s="43"/>
      <c r="E89" s="32">
        <v>66289000</v>
      </c>
      <c r="F89" s="33">
        <v>66289000</v>
      </c>
      <c r="G89" s="158">
        <v>0</v>
      </c>
      <c r="H89" s="159"/>
      <c r="I89" s="158">
        <v>0</v>
      </c>
      <c r="J89" s="159"/>
      <c r="K89" s="99"/>
    </row>
    <row r="90" spans="1:11" s="13" customFormat="1" ht="20.100000000000001" customHeight="1">
      <c r="A90" s="28"/>
      <c r="B90" s="29"/>
      <c r="C90" s="35">
        <v>1</v>
      </c>
      <c r="D90" s="36" t="s">
        <v>98</v>
      </c>
      <c r="E90" s="37">
        <v>66289000</v>
      </c>
      <c r="F90" s="38">
        <v>66289000</v>
      </c>
      <c r="G90" s="158">
        <v>0</v>
      </c>
      <c r="H90" s="159"/>
      <c r="I90" s="158">
        <v>0</v>
      </c>
      <c r="J90" s="159"/>
      <c r="K90" s="99"/>
    </row>
    <row r="91" spans="1:11" s="13" customFormat="1" ht="24">
      <c r="A91" s="40">
        <v>6</v>
      </c>
      <c r="B91" s="41" t="s">
        <v>99</v>
      </c>
      <c r="C91" s="42"/>
      <c r="D91" s="43"/>
      <c r="E91" s="32">
        <v>12717000</v>
      </c>
      <c r="F91" s="33">
        <v>11093076</v>
      </c>
      <c r="G91" s="158">
        <v>1623924</v>
      </c>
      <c r="H91" s="159"/>
      <c r="I91" s="158">
        <v>1623924</v>
      </c>
      <c r="J91" s="159"/>
      <c r="K91" s="99"/>
    </row>
    <row r="92" spans="1:11" s="13" customFormat="1" ht="24">
      <c r="A92" s="28"/>
      <c r="B92" s="29"/>
      <c r="C92" s="35">
        <v>1</v>
      </c>
      <c r="D92" s="36" t="s">
        <v>99</v>
      </c>
      <c r="E92" s="37">
        <v>12717000</v>
      </c>
      <c r="F92" s="38">
        <v>11093076</v>
      </c>
      <c r="G92" s="158">
        <v>1623924</v>
      </c>
      <c r="H92" s="159"/>
      <c r="I92" s="158">
        <v>1623924</v>
      </c>
      <c r="J92" s="159"/>
      <c r="K92" s="99"/>
    </row>
    <row r="93" spans="1:11" s="13" customFormat="1" ht="20.100000000000001" customHeight="1">
      <c r="A93" s="40">
        <v>7</v>
      </c>
      <c r="B93" s="41" t="s">
        <v>100</v>
      </c>
      <c r="C93" s="42"/>
      <c r="D93" s="43"/>
      <c r="E93" s="32">
        <v>1000</v>
      </c>
      <c r="F93" s="33">
        <v>0</v>
      </c>
      <c r="G93" s="158">
        <f>E93 - F93</f>
        <v>1000</v>
      </c>
      <c r="H93" s="159"/>
      <c r="I93" s="158">
        <f>G93 - H93</f>
        <v>1000</v>
      </c>
      <c r="J93" s="159"/>
      <c r="K93" s="99"/>
    </row>
    <row r="94" spans="1:11" s="13" customFormat="1" ht="20.100000000000001" customHeight="1">
      <c r="A94" s="28"/>
      <c r="B94" s="29"/>
      <c r="C94" s="35">
        <v>1</v>
      </c>
      <c r="D94" s="36" t="s">
        <v>100</v>
      </c>
      <c r="E94" s="37">
        <v>1000</v>
      </c>
      <c r="F94" s="38">
        <v>0</v>
      </c>
      <c r="G94" s="158">
        <f>E94 - F94</f>
        <v>1000</v>
      </c>
      <c r="H94" s="159"/>
      <c r="I94" s="158">
        <f>G94 - H94</f>
        <v>1000</v>
      </c>
      <c r="J94" s="159"/>
      <c r="K94" s="99"/>
    </row>
    <row r="95" spans="1:11" s="13" customFormat="1" ht="20.100000000000001" customHeight="1">
      <c r="A95" s="40">
        <v>8</v>
      </c>
      <c r="B95" s="41" t="s">
        <v>101</v>
      </c>
      <c r="C95" s="42"/>
      <c r="D95" s="43"/>
      <c r="E95" s="32">
        <v>61879000</v>
      </c>
      <c r="F95" s="33">
        <v>60716676</v>
      </c>
      <c r="G95" s="158">
        <v>1162324</v>
      </c>
      <c r="H95" s="159"/>
      <c r="I95" s="158">
        <v>1162324</v>
      </c>
      <c r="J95" s="159"/>
      <c r="K95" s="99"/>
    </row>
    <row r="96" spans="1:11" s="13" customFormat="1" ht="20.100000000000001" customHeight="1">
      <c r="A96" s="28"/>
      <c r="B96" s="29"/>
      <c r="C96" s="35">
        <v>1</v>
      </c>
      <c r="D96" s="36" t="s">
        <v>101</v>
      </c>
      <c r="E96" s="37">
        <v>61879000</v>
      </c>
      <c r="F96" s="38">
        <v>60716676</v>
      </c>
      <c r="G96" s="158">
        <v>1162324</v>
      </c>
      <c r="H96" s="159"/>
      <c r="I96" s="158">
        <v>1162324</v>
      </c>
      <c r="J96" s="159"/>
      <c r="K96" s="99"/>
    </row>
    <row r="97" spans="1:11" s="13" customFormat="1" ht="20.100000000000001" customHeight="1">
      <c r="A97" s="40">
        <v>9</v>
      </c>
      <c r="B97" s="41" t="s">
        <v>102</v>
      </c>
      <c r="C97" s="42"/>
      <c r="D97" s="43"/>
      <c r="E97" s="32">
        <v>8016000</v>
      </c>
      <c r="F97" s="33"/>
      <c r="G97" s="158">
        <v>8016000</v>
      </c>
      <c r="H97" s="159"/>
      <c r="I97" s="158">
        <v>8016000</v>
      </c>
      <c r="J97" s="159"/>
      <c r="K97" s="99"/>
    </row>
    <row r="98" spans="1:11" s="13" customFormat="1" ht="20.100000000000001" customHeight="1" thickBot="1">
      <c r="A98" s="44"/>
      <c r="B98" s="45"/>
      <c r="C98" s="46">
        <v>1</v>
      </c>
      <c r="D98" s="47" t="s">
        <v>102</v>
      </c>
      <c r="E98" s="48">
        <v>8016000</v>
      </c>
      <c r="F98" s="49"/>
      <c r="G98" s="149">
        <v>8016000</v>
      </c>
      <c r="H98" s="150"/>
      <c r="I98" s="149">
        <v>8016000</v>
      </c>
      <c r="J98" s="150"/>
      <c r="K98" s="99"/>
    </row>
    <row r="99" spans="1:11" s="13" customFormat="1" ht="20.100000000000001" customHeight="1" thickBot="1">
      <c r="A99" s="185" t="s">
        <v>103</v>
      </c>
      <c r="B99" s="186"/>
      <c r="C99" s="186"/>
      <c r="D99" s="186"/>
      <c r="E99" s="55">
        <v>485311000</v>
      </c>
      <c r="F99" s="55">
        <v>445674792</v>
      </c>
      <c r="G99" s="155">
        <v>39636208</v>
      </c>
      <c r="H99" s="156"/>
      <c r="I99" s="155">
        <v>39636208</v>
      </c>
      <c r="J99" s="156"/>
      <c r="K99" s="99"/>
    </row>
    <row r="100" spans="1:11" s="13" customFormat="1" ht="18" customHeight="1"/>
    <row r="101" spans="1:11" s="13" customFormat="1" ht="18" customHeight="1">
      <c r="E101" s="56"/>
      <c r="G101" s="58" t="s">
        <v>110</v>
      </c>
      <c r="H101" s="58"/>
      <c r="I101" s="65">
        <v>35000404</v>
      </c>
    </row>
    <row r="102" spans="1:11" s="13" customFormat="1" ht="18" customHeight="1">
      <c r="G102" s="66"/>
    </row>
    <row r="103" spans="1:11" s="13" customFormat="1" ht="18" customHeight="1">
      <c r="E103" s="56"/>
      <c r="G103" s="66"/>
    </row>
    <row r="104" spans="1:11" s="13" customFormat="1" ht="18" customHeight="1">
      <c r="G104" s="66"/>
    </row>
  </sheetData>
  <mergeCells count="100">
    <mergeCell ref="G98:H98"/>
    <mergeCell ref="I98:J98"/>
    <mergeCell ref="A99:D99"/>
    <mergeCell ref="G99:H99"/>
    <mergeCell ref="I99:J99"/>
    <mergeCell ref="G95:H95"/>
    <mergeCell ref="I95:J95"/>
    <mergeCell ref="G96:H96"/>
    <mergeCell ref="I96:J96"/>
    <mergeCell ref="G97:H97"/>
    <mergeCell ref="I97:J97"/>
    <mergeCell ref="G92:H92"/>
    <mergeCell ref="I92:J92"/>
    <mergeCell ref="G93:H93"/>
    <mergeCell ref="I93:J93"/>
    <mergeCell ref="G94:H94"/>
    <mergeCell ref="I94:J94"/>
    <mergeCell ref="G89:H89"/>
    <mergeCell ref="I89:J89"/>
    <mergeCell ref="G90:H90"/>
    <mergeCell ref="I90:J90"/>
    <mergeCell ref="G91:H91"/>
    <mergeCell ref="I91:J91"/>
    <mergeCell ref="G86:H86"/>
    <mergeCell ref="I86:J86"/>
    <mergeCell ref="G87:H87"/>
    <mergeCell ref="I87:J87"/>
    <mergeCell ref="G88:H88"/>
    <mergeCell ref="I88:J88"/>
    <mergeCell ref="G83:H83"/>
    <mergeCell ref="I83:J83"/>
    <mergeCell ref="G84:H84"/>
    <mergeCell ref="I84:J84"/>
    <mergeCell ref="G85:H85"/>
    <mergeCell ref="I85:J85"/>
    <mergeCell ref="G80:H80"/>
    <mergeCell ref="I80:J80"/>
    <mergeCell ref="G81:H81"/>
    <mergeCell ref="I81:J81"/>
    <mergeCell ref="G82:H82"/>
    <mergeCell ref="I82:J82"/>
    <mergeCell ref="A55:J55"/>
    <mergeCell ref="A59:B59"/>
    <mergeCell ref="C59:D59"/>
    <mergeCell ref="A76:D76"/>
    <mergeCell ref="A79:B79"/>
    <mergeCell ref="C79:D79"/>
    <mergeCell ref="G79:H79"/>
    <mergeCell ref="I79:J79"/>
    <mergeCell ref="G48:H48"/>
    <mergeCell ref="I48:J48"/>
    <mergeCell ref="G49:H49"/>
    <mergeCell ref="I49:J49"/>
    <mergeCell ref="A50:D50"/>
    <mergeCell ref="G50:H50"/>
    <mergeCell ref="I50:J50"/>
    <mergeCell ref="G45:H45"/>
    <mergeCell ref="I45:J45"/>
    <mergeCell ref="G46:H46"/>
    <mergeCell ref="I46:J46"/>
    <mergeCell ref="G47:H47"/>
    <mergeCell ref="I47:J47"/>
    <mergeCell ref="G42:H42"/>
    <mergeCell ref="I42:J42"/>
    <mergeCell ref="G43:H43"/>
    <mergeCell ref="I43:J43"/>
    <mergeCell ref="G44:H44"/>
    <mergeCell ref="I44:J44"/>
    <mergeCell ref="G39:H39"/>
    <mergeCell ref="I39:J39"/>
    <mergeCell ref="G40:H40"/>
    <mergeCell ref="I40:J40"/>
    <mergeCell ref="G41:H41"/>
    <mergeCell ref="I41:J41"/>
    <mergeCell ref="G36:H36"/>
    <mergeCell ref="I36:J36"/>
    <mergeCell ref="G37:H37"/>
    <mergeCell ref="I37:J37"/>
    <mergeCell ref="G38:H38"/>
    <mergeCell ref="I38:J38"/>
    <mergeCell ref="G33:H33"/>
    <mergeCell ref="I33:J33"/>
    <mergeCell ref="G34:H34"/>
    <mergeCell ref="I34:J34"/>
    <mergeCell ref="G35:H35"/>
    <mergeCell ref="I35:J35"/>
    <mergeCell ref="G30:H30"/>
    <mergeCell ref="I30:J30"/>
    <mergeCell ref="G31:H31"/>
    <mergeCell ref="I31:J31"/>
    <mergeCell ref="G32:H32"/>
    <mergeCell ref="I32:J32"/>
    <mergeCell ref="A2:J2"/>
    <mergeCell ref="A6:B6"/>
    <mergeCell ref="C6:D6"/>
    <mergeCell ref="A26:D26"/>
    <mergeCell ref="A29:B29"/>
    <mergeCell ref="C29:D29"/>
    <mergeCell ref="G29:H29"/>
    <mergeCell ref="I29:J29"/>
  </mergeCells>
  <phoneticPr fontId="4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3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31年度予算</vt:lpstr>
      <vt:lpstr>30年度予算</vt:lpstr>
      <vt:lpstr>30年度決算</vt:lpstr>
      <vt:lpstr>29年度予算</vt:lpstr>
      <vt:lpstr>29年度決算</vt:lpstr>
      <vt:lpstr>28年度予算</vt:lpstr>
      <vt:lpstr>28年度決算</vt:lpstr>
      <vt:lpstr>27年度予算</vt:lpstr>
      <vt:lpstr>27年度決算</vt:lpstr>
      <vt:lpstr>26年度予算</vt:lpstr>
      <vt:lpstr>26年度決算</vt:lpstr>
      <vt:lpstr>25年度予算 </vt:lpstr>
      <vt:lpstr>25年度決算</vt:lpstr>
      <vt:lpstr>'25年度予算 '!Print_Area</vt:lpstr>
      <vt:lpstr>'26年度予算'!Print_Area</vt:lpstr>
      <vt:lpstr>'28年度決算'!Print_Area</vt:lpstr>
      <vt:lpstr>'29年度決算'!Print_Area</vt:lpstr>
      <vt:lpstr>'30年度決算'!Print_Area</vt:lpstr>
    </vt:vector>
  </TitlesOfParts>
  <Company>国民健康保険中央会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国民健康保険中央会</dc:creator>
  <cp:lastModifiedBy>奴賀 健太郎</cp:lastModifiedBy>
  <cp:lastPrinted>2019-08-07T00:21:30Z</cp:lastPrinted>
  <dcterms:created xsi:type="dcterms:W3CDTF">2011-05-27T13:44:36Z</dcterms:created>
  <dcterms:modified xsi:type="dcterms:W3CDTF">2019-08-07T01:11:28Z</dcterms:modified>
</cp:coreProperties>
</file>